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codeName="ThisWorkbook" defaultThemeVersion="124226"/>
  <xr:revisionPtr revIDLastSave="0" documentId="13_ncr:1_{CBAED16A-7D4B-493E-AC11-0FF992DEACC8}" xr6:coauthVersionLast="45" xr6:coauthVersionMax="45" xr10:uidLastSave="{00000000-0000-0000-0000-000000000000}"/>
  <bookViews>
    <workbookView xWindow="-120" yWindow="-120" windowWidth="20730" windowHeight="11160" tabRatio="419" firstSheet="3" activeTab="3" xr2:uid="{00000000-000D-0000-FFFF-FFFF00000000}"/>
  </bookViews>
  <sheets>
    <sheet name="Hoja1" sheetId="10" state="hidden" r:id="rId1"/>
    <sheet name="seguimiento III Trimestre " sheetId="20" state="hidden" r:id="rId2"/>
    <sheet name="PLAN DE ACCIÓN 2020" sheetId="16" state="hidden" r:id="rId3"/>
    <sheet name="seguimiento II Trimestre 2020" sheetId="19" r:id="rId4"/>
    <sheet name="INSTRUCCIONES" sheetId="9" state="hidden" r:id="rId5"/>
    <sheet name="seguimiento I Trimestre" sheetId="17" r:id="rId6"/>
    <sheet name="Hoja2" sheetId="8" state="hidden" r:id="rId7"/>
  </sheets>
  <externalReferences>
    <externalReference r:id="rId8"/>
  </externalReferences>
  <definedNames>
    <definedName name="_xlnm._FilterDatabase" localSheetId="2" hidden="1">'PLAN DE ACCIÓN 2020'!$B$6:$AH$160</definedName>
    <definedName name="ALCALDÍA_DE_VILLAVICENCIO" comment="ALCALDIA_DE_VILLAVICENCIO">Hoja1!$B$11:$B$30</definedName>
    <definedName name="_xlnm.Print_Area" localSheetId="3">'seguimiento II Trimestre 2020'!$A$1:$AH$21</definedName>
    <definedName name="_xlnm.Print_Area" localSheetId="1">'seguimiento III Trimestre '!$A$1:$AH$22</definedName>
    <definedName name="CORPORACIÓN_CULTURAL_CORCUMVI">Hoja1!$D$11</definedName>
    <definedName name="EMPRESA_DE_ACUEDUCTO_Y_ALCANTARILLADO_EAAV">Hoja1!$E$11</definedName>
    <definedName name="INSTITUTO_DE_DEPORTE_Y_RECREACIÓN_IMDER">Hoja1!$F$11</definedName>
    <definedName name="INSTITUTO_DE_TURISMO" comment="INSTITUTO_DE_TURISMO">Hoja1!$C$11</definedName>
    <definedName name="_xlnm.Print_Titles" localSheetId="3">'seguimiento II Trimestre 2020'!$1:$6</definedName>
    <definedName name="VILLAVIVIENDA">Hoja1!$G$11</definedName>
  </definedNames>
  <calcPr calcId="191029"/>
</workbook>
</file>

<file path=xl/calcChain.xml><?xml version="1.0" encoding="utf-8"?>
<calcChain xmlns="http://schemas.openxmlformats.org/spreadsheetml/2006/main">
  <c r="AB14" i="20" l="1"/>
  <c r="U14" i="20"/>
  <c r="AB13" i="20"/>
  <c r="U13" i="20"/>
  <c r="AB12" i="20"/>
  <c r="U12" i="20"/>
  <c r="AB11" i="20"/>
  <c r="U11" i="20"/>
  <c r="U10" i="20"/>
  <c r="AB8" i="20"/>
  <c r="U8" i="20"/>
  <c r="U7" i="20"/>
  <c r="U9" i="19" l="1"/>
  <c r="U8" i="19"/>
  <c r="U7" i="19"/>
  <c r="AB10" i="19"/>
  <c r="U10" i="19"/>
  <c r="X14" i="17"/>
  <c r="W14" i="17"/>
  <c r="AB13" i="17"/>
  <c r="Z13" i="17"/>
  <c r="U13" i="17"/>
  <c r="Z12" i="17"/>
  <c r="AB12" i="17"/>
  <c r="Z11" i="17"/>
  <c r="AB11" i="17"/>
  <c r="U11" i="17"/>
  <c r="AB10" i="17"/>
  <c r="Z10" i="17"/>
  <c r="Z8" i="17"/>
  <c r="Z14" i="17"/>
  <c r="S166" i="16"/>
  <c r="S165" i="16"/>
  <c r="AB160" i="16"/>
  <c r="Z160" i="16"/>
  <c r="X160" i="16"/>
  <c r="U160" i="16"/>
  <c r="AB159" i="16"/>
  <c r="U159" i="16"/>
  <c r="AB158" i="16"/>
  <c r="U158" i="16"/>
  <c r="AB157" i="16"/>
  <c r="U157" i="16"/>
  <c r="AB156" i="16"/>
  <c r="U156" i="16"/>
  <c r="AB155" i="16"/>
  <c r="U155" i="16"/>
  <c r="AB154" i="16"/>
  <c r="U154" i="16"/>
  <c r="AB153" i="16"/>
  <c r="U153" i="16"/>
  <c r="AB152" i="16"/>
  <c r="U152" i="16"/>
  <c r="AB151" i="16"/>
  <c r="U151" i="16"/>
  <c r="AB150" i="16"/>
  <c r="U150" i="16"/>
  <c r="AB149" i="16"/>
  <c r="U149" i="16"/>
  <c r="AB148" i="16"/>
  <c r="U148" i="16"/>
  <c r="AB147" i="16"/>
  <c r="U147" i="16"/>
  <c r="AB146" i="16"/>
  <c r="U146" i="16"/>
  <c r="AB145" i="16"/>
  <c r="U145" i="16"/>
  <c r="AB144" i="16"/>
  <c r="U144" i="16"/>
  <c r="AB143" i="16"/>
  <c r="U143" i="16"/>
  <c r="AB142" i="16"/>
  <c r="U142" i="16"/>
  <c r="AB141" i="16"/>
  <c r="U141" i="16"/>
  <c r="AB140" i="16"/>
  <c r="U140" i="16"/>
  <c r="AB139" i="16"/>
  <c r="U139" i="16"/>
  <c r="AB138" i="16"/>
  <c r="U138" i="16"/>
  <c r="AB137" i="16"/>
  <c r="U137" i="16"/>
  <c r="AB136" i="16"/>
  <c r="U136" i="16"/>
  <c r="AB135" i="16"/>
  <c r="U135" i="16"/>
  <c r="AB134" i="16"/>
  <c r="U134" i="16"/>
  <c r="AB133" i="16"/>
  <c r="U133" i="16"/>
  <c r="AB132" i="16"/>
  <c r="U132" i="16"/>
  <c r="AB131" i="16"/>
  <c r="U131" i="16"/>
  <c r="AB130" i="16"/>
  <c r="U130" i="16"/>
  <c r="AB129" i="16"/>
  <c r="U129" i="16"/>
  <c r="AB128" i="16"/>
  <c r="U128" i="16"/>
  <c r="AB127" i="16"/>
  <c r="U127" i="16"/>
  <c r="AB126" i="16"/>
  <c r="U126" i="16"/>
  <c r="AB125" i="16"/>
  <c r="U125" i="16"/>
  <c r="AB124" i="16"/>
  <c r="U124" i="16"/>
  <c r="AB123" i="16"/>
  <c r="U123" i="16"/>
  <c r="AB122" i="16"/>
  <c r="U122" i="16"/>
  <c r="AB121" i="16"/>
  <c r="U121" i="16"/>
  <c r="AB120" i="16"/>
  <c r="U120" i="16"/>
  <c r="AB119" i="16"/>
  <c r="U119" i="16"/>
  <c r="AB118" i="16"/>
  <c r="U118" i="16"/>
  <c r="AB117" i="16"/>
  <c r="U117" i="16"/>
  <c r="AB116" i="16"/>
  <c r="U116" i="16"/>
  <c r="AB115" i="16"/>
  <c r="U115" i="16"/>
  <c r="AB114" i="16"/>
  <c r="U114" i="16"/>
  <c r="AB113" i="16"/>
  <c r="U113" i="16"/>
  <c r="AB112" i="16"/>
  <c r="U112" i="16"/>
  <c r="AB111" i="16"/>
  <c r="U111" i="16"/>
  <c r="AB110" i="16"/>
  <c r="U110" i="16"/>
  <c r="AB109" i="16"/>
  <c r="U109" i="16"/>
  <c r="AB108" i="16"/>
  <c r="U108" i="16"/>
  <c r="AB107" i="16"/>
  <c r="U107" i="16"/>
  <c r="AB106" i="16"/>
  <c r="U106" i="16"/>
  <c r="AB105" i="16"/>
  <c r="U105" i="16"/>
  <c r="AB104" i="16"/>
  <c r="U104" i="16"/>
  <c r="AB103" i="16"/>
  <c r="U103" i="16"/>
  <c r="AB102" i="16"/>
  <c r="U102" i="16"/>
  <c r="AB101" i="16"/>
  <c r="U101" i="16"/>
  <c r="AB100" i="16"/>
  <c r="U100" i="16"/>
  <c r="AB99" i="16"/>
  <c r="U99" i="16"/>
  <c r="AB98" i="16"/>
  <c r="U98" i="16"/>
  <c r="AB97" i="16"/>
  <c r="U97" i="16"/>
  <c r="AB96" i="16"/>
  <c r="U96" i="16"/>
  <c r="AB95" i="16"/>
  <c r="U95" i="16"/>
  <c r="AB94" i="16"/>
  <c r="U94" i="16"/>
  <c r="AB93" i="16"/>
  <c r="U93" i="16"/>
  <c r="AB92" i="16"/>
  <c r="U92" i="16"/>
  <c r="AB91" i="16"/>
  <c r="U91" i="16"/>
  <c r="AB90" i="16"/>
  <c r="U90" i="16"/>
  <c r="AB89" i="16"/>
  <c r="U89" i="16"/>
  <c r="AB88" i="16"/>
  <c r="U88" i="16"/>
  <c r="AB87" i="16"/>
  <c r="U87" i="16"/>
  <c r="AB86" i="16"/>
  <c r="U86" i="16"/>
  <c r="AB85" i="16"/>
  <c r="U85" i="16"/>
  <c r="AB84" i="16"/>
  <c r="U84" i="16"/>
  <c r="AB83" i="16"/>
  <c r="U83" i="16"/>
  <c r="AB82" i="16"/>
  <c r="U82" i="16"/>
  <c r="AB81" i="16"/>
  <c r="U81" i="16"/>
  <c r="AB80" i="16"/>
  <c r="U80" i="16"/>
  <c r="AB79" i="16"/>
  <c r="U79" i="16"/>
  <c r="AB78" i="16"/>
  <c r="U78" i="16"/>
  <c r="AB77" i="16"/>
  <c r="U77" i="16"/>
  <c r="AB76" i="16"/>
  <c r="U76" i="16"/>
  <c r="AB75" i="16"/>
  <c r="U75" i="16"/>
  <c r="AB74" i="16"/>
  <c r="U74" i="16"/>
  <c r="AB73" i="16"/>
  <c r="U73" i="16"/>
  <c r="AB72" i="16"/>
  <c r="U72" i="16"/>
  <c r="AB71" i="16"/>
  <c r="U71" i="16"/>
  <c r="AB70" i="16"/>
  <c r="U70" i="16"/>
  <c r="AB69" i="16"/>
  <c r="U69" i="16"/>
  <c r="AB68" i="16"/>
  <c r="U68" i="16"/>
  <c r="AB67" i="16"/>
  <c r="U67" i="16"/>
  <c r="AB66" i="16"/>
  <c r="U66" i="16"/>
  <c r="AB65" i="16"/>
  <c r="U65" i="16"/>
  <c r="AB64" i="16"/>
  <c r="U64" i="16"/>
  <c r="AB63" i="16"/>
  <c r="U63" i="16"/>
  <c r="AB62" i="16"/>
  <c r="U62" i="16"/>
  <c r="AB61" i="16"/>
  <c r="U61" i="16"/>
  <c r="AB60" i="16"/>
  <c r="U60" i="16"/>
  <c r="AB59" i="16"/>
  <c r="U59" i="16"/>
  <c r="AB58" i="16"/>
  <c r="U58" i="16"/>
  <c r="AB57" i="16"/>
  <c r="U57" i="16"/>
  <c r="AB56" i="16"/>
  <c r="U56" i="16"/>
  <c r="AB55" i="16"/>
  <c r="U55" i="16"/>
  <c r="AB54" i="16"/>
  <c r="U54" i="16"/>
  <c r="AB53" i="16"/>
  <c r="U53" i="16"/>
  <c r="AB52" i="16"/>
  <c r="U52" i="16"/>
  <c r="AB51" i="16"/>
  <c r="U51" i="16"/>
  <c r="AB50" i="16"/>
  <c r="U50" i="16"/>
  <c r="AB49" i="16"/>
  <c r="U49" i="16"/>
  <c r="AB48" i="16"/>
  <c r="U48" i="16"/>
  <c r="AB47" i="16"/>
  <c r="U47" i="16"/>
  <c r="AB46" i="16"/>
  <c r="U46" i="16"/>
  <c r="AB45" i="16"/>
  <c r="U45" i="16"/>
  <c r="AB44" i="16"/>
  <c r="U44" i="16"/>
  <c r="AB43" i="16"/>
  <c r="U43" i="16"/>
  <c r="AB42" i="16"/>
  <c r="U42" i="16"/>
  <c r="AB41" i="16"/>
  <c r="U41" i="16"/>
  <c r="AB40" i="16"/>
  <c r="U40" i="16"/>
  <c r="AB39" i="16"/>
  <c r="U39" i="16"/>
  <c r="AB38" i="16"/>
  <c r="U38" i="16"/>
  <c r="AB37" i="16"/>
  <c r="U37" i="16"/>
  <c r="AB36" i="16"/>
  <c r="U36" i="16"/>
  <c r="AB35" i="16"/>
  <c r="U35" i="16"/>
  <c r="AB34" i="16"/>
  <c r="U34" i="16"/>
  <c r="AB33" i="16"/>
  <c r="U33" i="16"/>
  <c r="AB32" i="16"/>
  <c r="U32" i="16"/>
  <c r="AB31" i="16"/>
  <c r="U31" i="16"/>
  <c r="AB30" i="16"/>
  <c r="U30" i="16"/>
  <c r="AB29" i="16"/>
  <c r="U29" i="16"/>
  <c r="AB28" i="16"/>
  <c r="U28" i="16"/>
  <c r="AB27" i="16"/>
  <c r="U27" i="16"/>
  <c r="AB26" i="16"/>
  <c r="U26" i="16"/>
  <c r="AB25" i="16"/>
  <c r="U25" i="16"/>
  <c r="I25" i="16"/>
  <c r="AB24" i="16"/>
  <c r="U24" i="16"/>
  <c r="I24" i="16"/>
  <c r="AB23" i="16"/>
  <c r="U23" i="16"/>
  <c r="AB22" i="16"/>
  <c r="U22" i="16"/>
  <c r="I22" i="16"/>
  <c r="AB21" i="16"/>
  <c r="U21" i="16"/>
  <c r="U20" i="16"/>
  <c r="I20" i="16"/>
  <c r="AB19" i="16"/>
  <c r="U19" i="16"/>
  <c r="I19" i="16"/>
  <c r="AB18" i="16"/>
  <c r="U18" i="16"/>
  <c r="I18" i="16"/>
  <c r="AB17" i="16"/>
  <c r="U17" i="16"/>
  <c r="I17" i="16"/>
  <c r="AB16" i="16"/>
  <c r="U16" i="16"/>
  <c r="I16" i="16"/>
  <c r="AB15" i="16"/>
  <c r="U15" i="16"/>
  <c r="I15" i="16"/>
  <c r="AB14" i="16"/>
  <c r="U14" i="16"/>
  <c r="I14" i="16"/>
  <c r="AB13" i="16"/>
  <c r="U13" i="16"/>
  <c r="I13" i="16"/>
  <c r="AB12" i="16"/>
  <c r="U12" i="16"/>
  <c r="I12" i="16"/>
  <c r="AB11" i="16"/>
  <c r="U11" i="16"/>
  <c r="I11" i="16"/>
  <c r="AB10" i="16"/>
  <c r="U10" i="16"/>
  <c r="I10" i="16"/>
  <c r="AB9" i="16"/>
  <c r="U9" i="16"/>
  <c r="I9" i="16"/>
  <c r="AB8" i="16"/>
  <c r="U8" i="16"/>
  <c r="AB7" i="16"/>
  <c r="U7" i="16"/>
  <c r="I7" i="16"/>
  <c r="AD24" i="9"/>
  <c r="AA24" i="9"/>
  <c r="Y24" i="9"/>
  <c r="W24" i="9"/>
  <c r="T24" i="9"/>
  <c r="S24" i="9"/>
  <c r="R24" i="9"/>
  <c r="H24" i="9"/>
  <c r="G24" i="9"/>
  <c r="F24" i="9"/>
  <c r="AD23" i="9"/>
  <c r="AA23" i="9"/>
  <c r="T23" i="9"/>
  <c r="H23" i="9"/>
  <c r="AA22" i="9"/>
  <c r="T22" i="9"/>
  <c r="H22" i="9"/>
  <c r="AA21" i="9"/>
  <c r="T21" i="9"/>
  <c r="H21" i="9"/>
  <c r="AA20" i="9"/>
  <c r="T20" i="9"/>
  <c r="H20" i="9"/>
  <c r="AA19" i="9"/>
  <c r="T19" i="9"/>
  <c r="H19" i="9"/>
  <c r="AA18" i="9"/>
  <c r="T18" i="9"/>
  <c r="H18" i="9"/>
  <c r="AA17" i="9"/>
  <c r="T17" i="9"/>
  <c r="H17" i="9"/>
  <c r="AA16" i="9"/>
  <c r="T16" i="9"/>
  <c r="H16" i="9"/>
  <c r="AA15" i="9"/>
  <c r="T15" i="9"/>
  <c r="H15" i="9"/>
  <c r="AA14" i="9"/>
  <c r="T14" i="9"/>
  <c r="H14" i="9"/>
  <c r="AA13" i="9"/>
  <c r="T13" i="9"/>
  <c r="H13" i="9"/>
  <c r="AA12" i="9"/>
  <c r="T12" i="9"/>
  <c r="H12" i="9"/>
  <c r="AA11" i="9"/>
  <c r="T11" i="9"/>
  <c r="H11" i="9"/>
  <c r="AA10" i="9"/>
  <c r="T10" i="9"/>
  <c r="H10" i="9"/>
  <c r="AA9" i="9"/>
  <c r="T9" i="9"/>
  <c r="H9" i="9"/>
  <c r="AA8" i="9"/>
  <c r="T8" i="9"/>
  <c r="H8" i="9"/>
  <c r="AA7" i="9"/>
  <c r="T7" i="9"/>
  <c r="H7" i="9"/>
  <c r="AB13" i="19"/>
  <c r="U13" i="19"/>
  <c r="AB12" i="19"/>
  <c r="U12" i="19"/>
  <c r="AB11" i="19"/>
  <c r="U11" i="19"/>
  <c r="AB8" i="19"/>
  <c r="AB8"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Q4" authorId="0" shapeId="0" xr:uid="{4ADD3952-8C0D-40BE-9582-8BA58DC76752}">
      <text>
        <r>
          <rPr>
            <b/>
            <sz val="9"/>
            <color indexed="81"/>
            <rFont val="Tahoma"/>
            <family val="2"/>
          </rPr>
          <t>SEGUIMIENTO INVERSIÓN PUBLICA:</t>
        </r>
        <r>
          <rPr>
            <sz val="9"/>
            <color indexed="81"/>
            <rFont val="Tahoma"/>
            <family val="2"/>
          </rPr>
          <t xml:space="preserve">
Se toma el NOMBRE del INDICADOR   mide el Objetivo General que se encuentra en el Módulo de Indentificacion del problema o necesidad de la MGA</t>
        </r>
      </text>
    </comment>
    <comment ref="R4" authorId="0" shapeId="0" xr:uid="{3B09318A-8759-49FF-AA8B-7641D714732F}">
      <text>
        <r>
          <rPr>
            <b/>
            <sz val="9"/>
            <color indexed="81"/>
            <rFont val="Tahoma"/>
            <family val="2"/>
          </rPr>
          <t>SEGUIMIENTO INVERSION PUBLICA:</t>
        </r>
        <r>
          <rPr>
            <sz val="9"/>
            <color indexed="81"/>
            <rFont val="Tahoma"/>
            <family val="2"/>
          </rPr>
          <t xml:space="preserve">
Se toma la UNIDAD DE MEDIDA del INDICADOR que  mide el Objetivo General que se encuentra en el Módulo de Indentificacion del problema o necesidad de la MGA</t>
        </r>
      </text>
    </comment>
    <comment ref="S4" authorId="0" shapeId="0" xr:uid="{DCF1AAD1-914F-40E2-8BE7-3BF83077A603}">
      <text>
        <r>
          <rPr>
            <b/>
            <sz val="8"/>
            <color indexed="81"/>
            <rFont val="Tahoma"/>
            <family val="2"/>
          </rPr>
          <t xml:space="preserve">SEGUIMIENTO INVERSIÓN PUBLICA
</t>
        </r>
        <r>
          <rPr>
            <sz val="8"/>
            <color indexed="81"/>
            <rFont val="Tahoma"/>
            <family val="2"/>
          </rPr>
          <t>Se toma LA META del Indicador que mide el Objetivo General que se encuentra en el Módulo de Indentificacion del problema o necesidad de la MGA</t>
        </r>
      </text>
    </comment>
    <comment ref="U4" authorId="0" shapeId="0" xr:uid="{2F878679-CF1B-4039-A015-062E86E8FE93}">
      <text>
        <r>
          <rPr>
            <sz val="8"/>
            <color indexed="81"/>
            <rFont val="Tahoma"/>
            <family val="2"/>
          </rPr>
          <t>% INDICE DE AVANCE FISICO: cantidad ejecutada por 100 dividido en la cantidad programada</t>
        </r>
      </text>
    </comment>
    <comment ref="V4" authorId="0" shapeId="0" xr:uid="{5DE7C9F1-707B-430C-9B7F-FFAA04480147}">
      <text>
        <r>
          <rPr>
            <sz val="8"/>
            <color indexed="81"/>
            <rFont val="Tahoma"/>
            <family val="2"/>
          </rPr>
          <t>Indique las razones por las cuales el % de Indice de avance físico, se encuentra por debajo y/o por encima del parámetro evaluador, dado para el periodo analizado y/o evaluado.</t>
        </r>
      </text>
    </comment>
    <comment ref="X4" authorId="0" shapeId="0" xr:uid="{B3282138-5D3B-4D14-B11D-AFC0D14EE490}">
      <text>
        <r>
          <rPr>
            <sz val="8"/>
            <color indexed="81"/>
            <rFont val="Tahoma"/>
            <family val="2"/>
          </rPr>
          <t xml:space="preserve">Indique el valor en pesos ($) de la columa </t>
        </r>
        <r>
          <rPr>
            <b/>
            <sz val="8"/>
            <color indexed="81"/>
            <rFont val="Tahoma"/>
            <family val="2"/>
          </rPr>
          <t>"APROPIACIÓN DEFINITIVA"</t>
        </r>
        <r>
          <rPr>
            <sz val="8"/>
            <color indexed="81"/>
            <rFont val="Tahoma"/>
            <family val="2"/>
          </rPr>
          <t xml:space="preserve"> de la ejecución pasiva, a la fecha de corte del Informe solicitado</t>
        </r>
      </text>
    </comment>
    <comment ref="Z4" authorId="0" shapeId="0" xr:uid="{C88BB205-702E-4192-BEAD-31F9ECAEE0F1}">
      <text>
        <r>
          <rPr>
            <sz val="8"/>
            <color indexed="81"/>
            <rFont val="Tahoma"/>
            <family val="2"/>
          </rPr>
          <t>ver columna "Total compromiso" de ejecución pasiva, a la fecha de corte del Informe solicitado</t>
        </r>
      </text>
    </comment>
    <comment ref="AC4" authorId="0" shapeId="0" xr:uid="{F1B17BA6-EA8B-4F54-A9E3-42ED1007C08A}">
      <text>
        <r>
          <rPr>
            <b/>
            <sz val="8"/>
            <color indexed="81"/>
            <rFont val="Tahoma"/>
            <family val="2"/>
          </rPr>
          <t>Autor:</t>
        </r>
        <r>
          <rPr>
            <sz val="8"/>
            <color indexed="81"/>
            <rFont val="Tahoma"/>
            <family val="2"/>
          </rPr>
          <t xml:space="preserve">
Indique las razones por las cuales el % Indice de avance Financiero, está por debajo y/o por encima del parámetro evaluador, dado para el periodo analizado y/o evaluado.</t>
        </r>
      </text>
    </comment>
    <comment ref="AD4" authorId="0" shapeId="0" xr:uid="{AFED0FA0-5A30-493C-A8F2-26BD0AA858C9}">
      <text>
        <r>
          <rPr>
            <sz val="8"/>
            <color indexed="81"/>
            <rFont val="Tahoma"/>
            <family val="2"/>
          </rPr>
          <t>Indique la cantidad de población que se ha beneficiado o se benefició con la ejecución del proyecto, indicando cantidad femenino y cantidad masculino</t>
        </r>
      </text>
    </comment>
    <comment ref="Y5" authorId="0" shapeId="0" xr:uid="{C9DC202C-F074-4CB6-A010-550C38FAD2A3}">
      <text>
        <r>
          <rPr>
            <b/>
            <sz val="8"/>
            <color indexed="81"/>
            <rFont val="Tahoma"/>
            <family val="2"/>
          </rPr>
          <t>SEGUIMIENTO INVERSION PUBLICA:</t>
        </r>
        <r>
          <rPr>
            <sz val="8"/>
            <color indexed="81"/>
            <rFont val="Tahoma"/>
            <family val="2"/>
          </rPr>
          <t xml:space="preserve">
Indique el nombre de las diferentes fuentes de financiación.</t>
        </r>
      </text>
    </comment>
    <comment ref="AA5" authorId="0" shapeId="0" xr:uid="{DACD56DF-6F86-4BF7-9D12-9719FCA2CE13}">
      <text>
        <r>
          <rPr>
            <b/>
            <sz val="8"/>
            <color indexed="81"/>
            <rFont val="Tahoma"/>
            <family val="2"/>
          </rPr>
          <t>SEGUIMIENTO INVERSION PUBLICA:</t>
        </r>
        <r>
          <rPr>
            <sz val="8"/>
            <color indexed="81"/>
            <rFont val="Tahoma"/>
            <family val="2"/>
          </rPr>
          <t xml:space="preserve">
Indique el nombre de las diferentes fuentes de financiación.</t>
        </r>
      </text>
    </comment>
    <comment ref="AB5" authorId="0" shapeId="0" xr:uid="{AAF54F6D-B7C9-4137-8EF5-DEE42C321B8E}">
      <text>
        <r>
          <rPr>
            <b/>
            <sz val="8"/>
            <color indexed="81"/>
            <rFont val="Tahoma"/>
            <family val="2"/>
          </rPr>
          <t>Autor:</t>
        </r>
        <r>
          <rPr>
            <sz val="8"/>
            <color indexed="81"/>
            <rFont val="Tahoma"/>
            <family val="2"/>
          </rPr>
          <t xml:space="preserve">
El % de Indice de Avance Financiero, es igual, a:  Total compromiso por 100 dividido entre Definitiva.</t>
        </r>
      </text>
    </comment>
    <comment ref="AD5" authorId="0" shapeId="0" xr:uid="{E636A8E7-A632-4FCD-A0A7-1DBB64BA733D}">
      <text>
        <r>
          <rPr>
            <sz val="8"/>
            <color indexed="81"/>
            <rFont val="Tahoma"/>
            <family val="2"/>
          </rPr>
          <t>Se refiere a personas beneficiadas</t>
        </r>
      </text>
    </comment>
    <comment ref="S7" authorId="0" shapeId="0" xr:uid="{1E690E1B-CF11-4396-B549-BF4B796DB74C}">
      <text>
        <r>
          <rPr>
            <b/>
            <sz val="9"/>
            <color indexed="81"/>
            <rFont val="Tahoma"/>
            <family val="2"/>
          </rPr>
          <t>Autor:</t>
        </r>
        <r>
          <rPr>
            <sz val="9"/>
            <color indexed="81"/>
            <rFont val="Tahoma"/>
            <family val="2"/>
          </rPr>
          <t xml:space="preserve">
CUANTO PROGRAMO PARA EL 2020? 
EN CADA UNO DE LOS PROYECTOS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Q4" authorId="0" shapeId="0" xr:uid="{00000000-0006-0000-0200-000001000000}">
      <text>
        <r>
          <rPr>
            <b/>
            <sz val="9"/>
            <color indexed="81"/>
            <rFont val="Tahoma"/>
            <family val="2"/>
          </rPr>
          <t>SEGUIMIENTO INVERSIÓN PUBLICA:</t>
        </r>
        <r>
          <rPr>
            <sz val="9"/>
            <color indexed="81"/>
            <rFont val="Tahoma"/>
            <family val="2"/>
          </rPr>
          <t xml:space="preserve">
Se toma el NOMBRE del INDICADOR   mide el Objetivo General que se encuentra en el Módulo de Indentificacion del problema o necesidad de la MGA</t>
        </r>
      </text>
    </comment>
    <comment ref="R4" authorId="0" shapeId="0" xr:uid="{00000000-0006-0000-0200-000002000000}">
      <text>
        <r>
          <rPr>
            <b/>
            <sz val="9"/>
            <color indexed="81"/>
            <rFont val="Tahoma"/>
            <family val="2"/>
          </rPr>
          <t>SEGUIMIENTO INVERSION PUBLICA:</t>
        </r>
        <r>
          <rPr>
            <sz val="9"/>
            <color indexed="81"/>
            <rFont val="Tahoma"/>
            <family val="2"/>
          </rPr>
          <t xml:space="preserve">
Se toma la UNIDAD DE MEDIDA del INDICADOR que  mide el Objetivo General que se encuentra en el Módulo de Indentificacion del problema o necesidad de la MGA</t>
        </r>
      </text>
    </comment>
    <comment ref="S4" authorId="0" shapeId="0" xr:uid="{00000000-0006-0000-0200-000003000000}">
      <text>
        <r>
          <rPr>
            <b/>
            <sz val="8"/>
            <color indexed="81"/>
            <rFont val="Tahoma"/>
            <family val="2"/>
          </rPr>
          <t xml:space="preserve">SEGUIMIENTO INVERSIÓN PUBLICA
</t>
        </r>
        <r>
          <rPr>
            <sz val="8"/>
            <color indexed="81"/>
            <rFont val="Tahoma"/>
            <family val="2"/>
          </rPr>
          <t>Se toma LA META del Indicador que mide el Objetivo General que se encuentra en el Módulo de Indentificacion del problema o necesidad de la MGA</t>
        </r>
      </text>
    </comment>
    <comment ref="U4" authorId="0" shapeId="0" xr:uid="{00000000-0006-0000-0200-000004000000}">
      <text>
        <r>
          <rPr>
            <sz val="8"/>
            <color indexed="81"/>
            <rFont val="Tahoma"/>
            <family val="2"/>
          </rPr>
          <t>% INDICE DE AVANCE FISICO: cantidad ejecutada por 100 dividido en la cantidad programada</t>
        </r>
      </text>
    </comment>
    <comment ref="V4" authorId="0" shapeId="0" xr:uid="{00000000-0006-0000-0200-000005000000}">
      <text>
        <r>
          <rPr>
            <sz val="8"/>
            <color indexed="81"/>
            <rFont val="Tahoma"/>
            <family val="2"/>
          </rPr>
          <t>Indique las razones por las cuales el % de Indice de avance físico, se encuentra por debajo y/o por encima del parámetro evaluador, dado para el periodo analizado y/o evaluado.</t>
        </r>
      </text>
    </comment>
    <comment ref="X4" authorId="0" shapeId="0" xr:uid="{00000000-0006-0000-0200-000006000000}">
      <text>
        <r>
          <rPr>
            <sz val="8"/>
            <color indexed="81"/>
            <rFont val="Tahoma"/>
            <family val="2"/>
          </rPr>
          <t xml:space="preserve">Indique el valor en pesos ($) de la columa </t>
        </r>
        <r>
          <rPr>
            <b/>
            <sz val="8"/>
            <color indexed="81"/>
            <rFont val="Tahoma"/>
            <family val="2"/>
          </rPr>
          <t>"APROPIACIÓN DEFINITIVA"</t>
        </r>
        <r>
          <rPr>
            <sz val="8"/>
            <color indexed="81"/>
            <rFont val="Tahoma"/>
            <family val="2"/>
          </rPr>
          <t xml:space="preserve"> de la ejecución pasiva, a la fecha de corte del Informe solicitado</t>
        </r>
      </text>
    </comment>
    <comment ref="Z4" authorId="0" shapeId="0" xr:uid="{00000000-0006-0000-0200-000007000000}">
      <text>
        <r>
          <rPr>
            <sz val="8"/>
            <color indexed="81"/>
            <rFont val="Tahoma"/>
            <family val="2"/>
          </rPr>
          <t>ver columna "Total compromiso" de ejecución pasiva, a la fecha de corte del Informe solicitado</t>
        </r>
      </text>
    </comment>
    <comment ref="AC4" authorId="0" shapeId="0" xr:uid="{00000000-0006-0000-0200-000008000000}">
      <text>
        <r>
          <rPr>
            <b/>
            <sz val="8"/>
            <color indexed="81"/>
            <rFont val="Tahoma"/>
            <family val="2"/>
          </rPr>
          <t>Autor:</t>
        </r>
        <r>
          <rPr>
            <sz val="8"/>
            <color indexed="81"/>
            <rFont val="Tahoma"/>
            <family val="2"/>
          </rPr>
          <t xml:space="preserve">
Indique las razones por las cuales el % Indice de avance Financiero, está por debajo y/o por encima del parámetro evaluador, dado para el periodo analizado y/o evaluado.</t>
        </r>
      </text>
    </comment>
    <comment ref="AD4" authorId="0" shapeId="0" xr:uid="{00000000-0006-0000-0200-000009000000}">
      <text>
        <r>
          <rPr>
            <sz val="8"/>
            <color indexed="81"/>
            <rFont val="Tahoma"/>
            <family val="2"/>
          </rPr>
          <t>Indique la cantidad de población que se ha beneficiado o se benefició con la ejecución del proyecto, indicando cantidad femenino y cantidad masculino</t>
        </r>
      </text>
    </comment>
    <comment ref="Y5" authorId="0" shapeId="0" xr:uid="{00000000-0006-0000-0200-00000A000000}">
      <text>
        <r>
          <rPr>
            <b/>
            <sz val="8"/>
            <color indexed="81"/>
            <rFont val="Tahoma"/>
            <family val="2"/>
          </rPr>
          <t>SEGUIMIENTO INVERSION PUBLICA:</t>
        </r>
        <r>
          <rPr>
            <sz val="8"/>
            <color indexed="81"/>
            <rFont val="Tahoma"/>
            <family val="2"/>
          </rPr>
          <t xml:space="preserve">
Indique el nombre de las diferentes fuentes de financiación.</t>
        </r>
      </text>
    </comment>
    <comment ref="AA5" authorId="0" shapeId="0" xr:uid="{00000000-0006-0000-0200-00000B000000}">
      <text>
        <r>
          <rPr>
            <b/>
            <sz val="8"/>
            <color indexed="81"/>
            <rFont val="Tahoma"/>
            <family val="2"/>
          </rPr>
          <t>SEGUIMIENTO INVERSION PUBLICA:</t>
        </r>
        <r>
          <rPr>
            <sz val="8"/>
            <color indexed="81"/>
            <rFont val="Tahoma"/>
            <family val="2"/>
          </rPr>
          <t xml:space="preserve">
Indique el nombre de las diferentes fuentes de financiación.</t>
        </r>
      </text>
    </comment>
    <comment ref="AB5" authorId="0" shapeId="0" xr:uid="{00000000-0006-0000-0200-00000C000000}">
      <text>
        <r>
          <rPr>
            <b/>
            <sz val="8"/>
            <color indexed="81"/>
            <rFont val="Tahoma"/>
            <family val="2"/>
          </rPr>
          <t>Autor:</t>
        </r>
        <r>
          <rPr>
            <sz val="8"/>
            <color indexed="81"/>
            <rFont val="Tahoma"/>
            <family val="2"/>
          </rPr>
          <t xml:space="preserve">
El % de Indice de Avance Financiero, es igual, a:  Total compromiso por 100 dividido entre Definitiva.</t>
        </r>
      </text>
    </comment>
    <comment ref="AD5" authorId="0" shapeId="0" xr:uid="{00000000-0006-0000-0200-00000D000000}">
      <text>
        <r>
          <rPr>
            <sz val="8"/>
            <color indexed="81"/>
            <rFont val="Tahoma"/>
            <family val="2"/>
          </rPr>
          <t>Se refiere a personas beneficiadas</t>
        </r>
      </text>
    </comment>
    <comment ref="S8" authorId="0" shapeId="0" xr:uid="{00000000-0006-0000-0200-00000E000000}">
      <text>
        <r>
          <rPr>
            <b/>
            <sz val="9"/>
            <color indexed="81"/>
            <rFont val="Tahoma"/>
            <family val="2"/>
          </rPr>
          <t>Autor:</t>
        </r>
        <r>
          <rPr>
            <sz val="9"/>
            <color indexed="81"/>
            <rFont val="Tahoma"/>
            <family val="2"/>
          </rPr>
          <t xml:space="preserve">
CUANTO PROGRAMO PARA EL 2020? 
EN CADA UNO DE LOS PROYECTOS</t>
        </r>
      </text>
    </comment>
    <comment ref="F30" authorId="0" shapeId="0" xr:uid="{00000000-0006-0000-0200-00000F000000}">
      <text>
        <r>
          <rPr>
            <b/>
            <sz val="9"/>
            <color indexed="81"/>
            <rFont val="Tahoma"/>
            <family val="2"/>
          </rPr>
          <t>Autor:</t>
        </r>
        <r>
          <rPr>
            <sz val="9"/>
            <color indexed="81"/>
            <rFont val="Tahoma"/>
            <family val="2"/>
          </rPr>
          <t xml:space="preserve">
preguntar al licenciado johan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Q4" authorId="0" shapeId="0" xr:uid="{01526E02-8D8A-48A9-88EE-F8BAE0898852}">
      <text>
        <r>
          <rPr>
            <b/>
            <sz val="9"/>
            <color indexed="81"/>
            <rFont val="Tahoma"/>
            <family val="2"/>
          </rPr>
          <t>SEGUIMIENTO INVERSIÓN PUBLICA:</t>
        </r>
        <r>
          <rPr>
            <sz val="9"/>
            <color indexed="81"/>
            <rFont val="Tahoma"/>
            <family val="2"/>
          </rPr>
          <t xml:space="preserve">
Se toma el NOMBRE del INDICADOR   mide el Objetivo General que se encuentra en el Módulo de Indentificacion del problema o necesidad de la MGA</t>
        </r>
      </text>
    </comment>
    <comment ref="R4" authorId="0" shapeId="0" xr:uid="{87D8A6CC-DE9C-4B17-9660-012BCDF924B2}">
      <text>
        <r>
          <rPr>
            <b/>
            <sz val="9"/>
            <color indexed="81"/>
            <rFont val="Tahoma"/>
            <family val="2"/>
          </rPr>
          <t>SEGUIMIENTO INVERSION PUBLICA:</t>
        </r>
        <r>
          <rPr>
            <sz val="9"/>
            <color indexed="81"/>
            <rFont val="Tahoma"/>
            <family val="2"/>
          </rPr>
          <t xml:space="preserve">
Se toma la UNIDAD DE MEDIDA del INDICADOR que  mide el Objetivo General que se encuentra en el Módulo de Indentificacion del problema o necesidad de la MGA</t>
        </r>
      </text>
    </comment>
    <comment ref="S4" authorId="0" shapeId="0" xr:uid="{4DFE94D2-2EDB-48DC-BF39-ADADAF4A62D6}">
      <text>
        <r>
          <rPr>
            <b/>
            <sz val="8"/>
            <color indexed="81"/>
            <rFont val="Tahoma"/>
            <family val="2"/>
          </rPr>
          <t xml:space="preserve">SEGUIMIENTO INVERSIÓN PUBLICA
</t>
        </r>
        <r>
          <rPr>
            <sz val="8"/>
            <color indexed="81"/>
            <rFont val="Tahoma"/>
            <family val="2"/>
          </rPr>
          <t>Se toma LA META del Indicador que mide el Objetivo General que se encuentra en el Módulo de Indentificacion del problema o necesidad de la MGA</t>
        </r>
      </text>
    </comment>
    <comment ref="U4" authorId="0" shapeId="0" xr:uid="{94F5AC73-271F-4F99-89CC-FFD53A6FE6CB}">
      <text>
        <r>
          <rPr>
            <sz val="8"/>
            <color indexed="81"/>
            <rFont val="Tahoma"/>
            <family val="2"/>
          </rPr>
          <t>% INDICE DE AVANCE FISICO: cantidad ejecutada por 100 dividido en la cantidad programada</t>
        </r>
      </text>
    </comment>
    <comment ref="V4" authorId="0" shapeId="0" xr:uid="{B19F2548-1679-4401-A8E4-14564E2CD4AE}">
      <text>
        <r>
          <rPr>
            <sz val="8"/>
            <color indexed="81"/>
            <rFont val="Tahoma"/>
            <family val="2"/>
          </rPr>
          <t>Indique las razones por las cuales el % de Indice de avance físico, se encuentra por debajo y/o por encima del parámetro evaluador, dado para el periodo analizado y/o evaluado.</t>
        </r>
      </text>
    </comment>
    <comment ref="X4" authorId="0" shapeId="0" xr:uid="{F5E008B6-2429-4747-A55E-274A2E531D18}">
      <text>
        <r>
          <rPr>
            <sz val="8"/>
            <color indexed="81"/>
            <rFont val="Tahoma"/>
            <family val="2"/>
          </rPr>
          <t xml:space="preserve">Indique el valor en pesos ($) de la columa </t>
        </r>
        <r>
          <rPr>
            <b/>
            <sz val="8"/>
            <color indexed="81"/>
            <rFont val="Tahoma"/>
            <family val="2"/>
          </rPr>
          <t>"APROPIACIÓN DEFINITIVA"</t>
        </r>
        <r>
          <rPr>
            <sz val="8"/>
            <color indexed="81"/>
            <rFont val="Tahoma"/>
            <family val="2"/>
          </rPr>
          <t xml:space="preserve"> de la ejecución pasiva, a la fecha de corte del Informe solicitado</t>
        </r>
      </text>
    </comment>
    <comment ref="Z4" authorId="0" shapeId="0" xr:uid="{12480DF8-5524-4A0D-8430-B3894CDD35AA}">
      <text>
        <r>
          <rPr>
            <sz val="8"/>
            <color indexed="81"/>
            <rFont val="Tahoma"/>
            <family val="2"/>
          </rPr>
          <t>ver columna "Total compromiso" de ejecución pasiva, a la fecha de corte del Informe solicitado</t>
        </r>
      </text>
    </comment>
    <comment ref="AC4" authorId="0" shapeId="0" xr:uid="{A98CCD06-4B3A-4108-8406-BF766979E6ED}">
      <text>
        <r>
          <rPr>
            <b/>
            <sz val="8"/>
            <color indexed="81"/>
            <rFont val="Tahoma"/>
            <family val="2"/>
          </rPr>
          <t>Autor:</t>
        </r>
        <r>
          <rPr>
            <sz val="8"/>
            <color indexed="81"/>
            <rFont val="Tahoma"/>
            <family val="2"/>
          </rPr>
          <t xml:space="preserve">
Indique las razones por las cuales el % Indice de avance Financiero, está por debajo y/o por encima del parámetro evaluador, dado para el periodo analizado y/o evaluado.</t>
        </r>
      </text>
    </comment>
    <comment ref="AD4" authorId="0" shapeId="0" xr:uid="{7B068BC4-F4B6-449D-9D2C-4F47325EC9E8}">
      <text>
        <r>
          <rPr>
            <sz val="8"/>
            <color indexed="81"/>
            <rFont val="Tahoma"/>
            <family val="2"/>
          </rPr>
          <t>Indique la cantidad de población que se ha beneficiado o se benefició con la ejecución del proyecto, indicando cantidad femenino y cantidad masculino</t>
        </r>
      </text>
    </comment>
    <comment ref="Y5" authorId="0" shapeId="0" xr:uid="{9247214F-CFBF-4F39-B53E-9AF875E24720}">
      <text>
        <r>
          <rPr>
            <b/>
            <sz val="8"/>
            <color indexed="81"/>
            <rFont val="Tahoma"/>
            <family val="2"/>
          </rPr>
          <t>SEGUIMIENTO INVERSION PUBLICA:</t>
        </r>
        <r>
          <rPr>
            <sz val="8"/>
            <color indexed="81"/>
            <rFont val="Tahoma"/>
            <family val="2"/>
          </rPr>
          <t xml:space="preserve">
Indique el nombre de las diferentes fuentes de financiación.</t>
        </r>
      </text>
    </comment>
    <comment ref="AA5" authorId="0" shapeId="0" xr:uid="{42764304-045A-42C6-BE32-0D7F440DEFD4}">
      <text>
        <r>
          <rPr>
            <b/>
            <sz val="8"/>
            <color indexed="81"/>
            <rFont val="Tahoma"/>
            <family val="2"/>
          </rPr>
          <t>SEGUIMIENTO INVERSION PUBLICA:</t>
        </r>
        <r>
          <rPr>
            <sz val="8"/>
            <color indexed="81"/>
            <rFont val="Tahoma"/>
            <family val="2"/>
          </rPr>
          <t xml:space="preserve">
Indique el nombre de las diferentes fuentes de financiación.</t>
        </r>
      </text>
    </comment>
    <comment ref="AB5" authorId="0" shapeId="0" xr:uid="{9E8B4B36-0713-47DE-988D-4F69C6C397D3}">
      <text>
        <r>
          <rPr>
            <b/>
            <sz val="8"/>
            <color indexed="81"/>
            <rFont val="Tahoma"/>
            <family val="2"/>
          </rPr>
          <t>Autor:</t>
        </r>
        <r>
          <rPr>
            <sz val="8"/>
            <color indexed="81"/>
            <rFont val="Tahoma"/>
            <family val="2"/>
          </rPr>
          <t xml:space="preserve">
El % de Indice de Avance Financiero, es igual, a:  Total compromiso por 100 dividido entre Definitiva.</t>
        </r>
      </text>
    </comment>
    <comment ref="AD5" authorId="0" shapeId="0" xr:uid="{99EECCE1-AC86-4248-9B4F-DF6F46C61E0B}">
      <text>
        <r>
          <rPr>
            <sz val="8"/>
            <color indexed="81"/>
            <rFont val="Tahoma"/>
            <family val="2"/>
          </rPr>
          <t>Se refiere a personas beneficiadas</t>
        </r>
      </text>
    </comment>
    <comment ref="S7" authorId="0" shapeId="0" xr:uid="{BE5F0ABB-12DF-49EB-B42C-99EAEF75A7CA}">
      <text>
        <r>
          <rPr>
            <b/>
            <sz val="9"/>
            <color indexed="81"/>
            <rFont val="Tahoma"/>
            <family val="2"/>
          </rPr>
          <t>Autor:</t>
        </r>
        <r>
          <rPr>
            <sz val="9"/>
            <color indexed="81"/>
            <rFont val="Tahoma"/>
            <family val="2"/>
          </rPr>
          <t xml:space="preserve">
CUANTO PROGRAMO PARA EL 2020? 
EN CADA UNO DE LOS PROYECTOS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K4" authorId="0" shapeId="0" xr:uid="{00000000-0006-0000-0100-000001000000}">
      <text>
        <r>
          <rPr>
            <sz val="8"/>
            <color indexed="81"/>
            <rFont val="Tahoma"/>
            <family val="2"/>
          </rPr>
          <t xml:space="preserve">
Ver ficha EBI numeral 5  " Objetivo General del Proyecto"  de la Metodología General para la identificación, Preparación y Evaluación de Proyectos, del proyecto registrado en el Banco de Programas y proyectos.</t>
        </r>
      </text>
    </comment>
    <comment ref="L4" authorId="0" shapeId="0" xr:uid="{00000000-0006-0000-0100-000002000000}">
      <text>
        <r>
          <rPr>
            <sz val="8"/>
            <color indexed="81"/>
            <rFont val="Tahoma"/>
            <family val="2"/>
          </rPr>
          <t xml:space="preserve">
ESTRATEGIA:
La Estrategia corresponden a los Objetivos Específicos del Proyecto.</t>
        </r>
      </text>
    </comment>
    <comment ref="N4" authorId="0" shapeId="0" xr:uid="{00000000-0006-0000-0100-000003000000}">
      <text>
        <r>
          <rPr>
            <b/>
            <sz val="8"/>
            <color indexed="81"/>
            <rFont val="Tahoma"/>
            <family val="2"/>
          </rPr>
          <t>Autor:</t>
        </r>
        <r>
          <rPr>
            <sz val="8"/>
            <color indexed="81"/>
            <rFont val="Tahoma"/>
            <family val="2"/>
          </rPr>
          <t xml:space="preserve">
Indique la fecha de inicio del primer contrato y/o convenio del proyecto.</t>
        </r>
      </text>
    </comment>
    <comment ref="O4" authorId="0" shapeId="0" xr:uid="{00000000-0006-0000-0100-000004000000}">
      <text>
        <r>
          <rPr>
            <sz val="8"/>
            <color indexed="81"/>
            <rFont val="Tahoma"/>
            <family val="2"/>
          </rPr>
          <t>Indique la fecha de terminación  del ultimo contrato y/o convenio del proyecto.</t>
        </r>
      </text>
    </comment>
    <comment ref="P4" authorId="0" shapeId="0" xr:uid="{00000000-0006-0000-0100-000005000000}">
      <text>
        <r>
          <rPr>
            <b/>
            <sz val="9"/>
            <color indexed="81"/>
            <rFont val="Tahoma"/>
            <family val="2"/>
          </rPr>
          <t>SEGUIMIENTO INVERSIÓN PUBLICA:</t>
        </r>
        <r>
          <rPr>
            <sz val="9"/>
            <color indexed="81"/>
            <rFont val="Tahoma"/>
            <family val="2"/>
          </rPr>
          <t xml:space="preserve">
Se toma el NOMBRE del INDICADOR   mide el Objetivo General que se encuentra en el Módulo de Indentificacion del problema o necesidad de la MGA</t>
        </r>
      </text>
    </comment>
    <comment ref="Q4" authorId="0" shapeId="0" xr:uid="{00000000-0006-0000-0100-000006000000}">
      <text>
        <r>
          <rPr>
            <b/>
            <sz val="9"/>
            <color indexed="81"/>
            <rFont val="Tahoma"/>
            <family val="2"/>
          </rPr>
          <t>SEGUIMIENTO INVERSION PUBLICA:</t>
        </r>
        <r>
          <rPr>
            <sz val="9"/>
            <color indexed="81"/>
            <rFont val="Tahoma"/>
            <family val="2"/>
          </rPr>
          <t xml:space="preserve">
Se toma la UNIDAD DE MEDIDA del INDICADOR que  mide el Objetivo General que se encuentra en el Módulo de Indentificacion del problema o necesidad de la MGA</t>
        </r>
      </text>
    </comment>
    <comment ref="R4" authorId="0" shapeId="0" xr:uid="{00000000-0006-0000-0100-000007000000}">
      <text>
        <r>
          <rPr>
            <b/>
            <sz val="8"/>
            <color indexed="81"/>
            <rFont val="Tahoma"/>
            <family val="2"/>
          </rPr>
          <t xml:space="preserve">SEGUIMIENTO INVERSIÓN PUBLICA
</t>
        </r>
        <r>
          <rPr>
            <sz val="8"/>
            <color indexed="81"/>
            <rFont val="Tahoma"/>
            <family val="2"/>
          </rPr>
          <t>Se toma LA META del Indicador que mide el Objetivo General que se encuentra en el Módulo de Indentificacion del problema o necesidad de la MGA</t>
        </r>
      </text>
    </comment>
    <comment ref="T4" authorId="0" shapeId="0" xr:uid="{00000000-0006-0000-0100-000008000000}">
      <text>
        <r>
          <rPr>
            <sz val="8"/>
            <color indexed="81"/>
            <rFont val="Tahoma"/>
            <family val="2"/>
          </rPr>
          <t>% INDICE DE AVANCE FISICO: cantidad ejecutada por 100 dividido en la cantidad programada</t>
        </r>
      </text>
    </comment>
    <comment ref="U4" authorId="0" shapeId="0" xr:uid="{00000000-0006-0000-0100-000009000000}">
      <text>
        <r>
          <rPr>
            <sz val="8"/>
            <color indexed="81"/>
            <rFont val="Tahoma"/>
            <family val="2"/>
          </rPr>
          <t>Indique las razones por las cuales el % de Indice de avance físico, se encuentra por debajo y/o por encima del parámetro evaluador, dado para el periodo analizado y/o evaluado.</t>
        </r>
      </text>
    </comment>
    <comment ref="W4" authorId="0" shapeId="0" xr:uid="{00000000-0006-0000-0100-00000A000000}">
      <text>
        <r>
          <rPr>
            <sz val="8"/>
            <color indexed="81"/>
            <rFont val="Tahoma"/>
            <family val="2"/>
          </rPr>
          <t xml:space="preserve">Indique el valor en pesos ($) de la columa </t>
        </r>
        <r>
          <rPr>
            <b/>
            <sz val="8"/>
            <color indexed="81"/>
            <rFont val="Tahoma"/>
            <family val="2"/>
          </rPr>
          <t>"APROPIACIÓN DEFINITIVA"</t>
        </r>
        <r>
          <rPr>
            <sz val="8"/>
            <color indexed="81"/>
            <rFont val="Tahoma"/>
            <family val="2"/>
          </rPr>
          <t xml:space="preserve"> de la ejecución pasiva, a la fecha de corte del Informe solicitado</t>
        </r>
      </text>
    </comment>
    <comment ref="Y4" authorId="0" shapeId="0" xr:uid="{00000000-0006-0000-0100-00000B000000}">
      <text>
        <r>
          <rPr>
            <sz val="8"/>
            <color indexed="81"/>
            <rFont val="Tahoma"/>
            <family val="2"/>
          </rPr>
          <t>ver columna "Total compromiso" de ejecución pasiva, a la fecha de corte del Informe solicitado</t>
        </r>
      </text>
    </comment>
    <comment ref="AB4" authorId="0" shapeId="0" xr:uid="{00000000-0006-0000-0100-00000C000000}">
      <text>
        <r>
          <rPr>
            <b/>
            <sz val="8"/>
            <color indexed="81"/>
            <rFont val="Tahoma"/>
            <family val="2"/>
          </rPr>
          <t>Autor:</t>
        </r>
        <r>
          <rPr>
            <sz val="8"/>
            <color indexed="81"/>
            <rFont val="Tahoma"/>
            <family val="2"/>
          </rPr>
          <t xml:space="preserve">
Indique las razones por las cuales el % Indice de avance Financiero, está por debajo y/o por encima del parámetro evaluador, dado para el periodo analizado y/o evaluado.</t>
        </r>
      </text>
    </comment>
    <comment ref="AC4" authorId="0" shapeId="0" xr:uid="{00000000-0006-0000-0100-00000D000000}">
      <text>
        <r>
          <rPr>
            <sz val="8"/>
            <color indexed="81"/>
            <rFont val="Tahoma"/>
            <family val="2"/>
          </rPr>
          <t>Indique la cantidad de población que se ha beneficiado o se benefició con la ejecución del proyecto, indicando cantidad femenino y cantidad masculino</t>
        </r>
      </text>
    </comment>
    <comment ref="X5" authorId="0" shapeId="0" xr:uid="{00000000-0006-0000-0100-00000E000000}">
      <text>
        <r>
          <rPr>
            <b/>
            <sz val="8"/>
            <color indexed="81"/>
            <rFont val="Tahoma"/>
            <family val="2"/>
          </rPr>
          <t>SEGUIMIENTO INVERSION PUBLICA:</t>
        </r>
        <r>
          <rPr>
            <sz val="8"/>
            <color indexed="81"/>
            <rFont val="Tahoma"/>
            <family val="2"/>
          </rPr>
          <t xml:space="preserve">
Indique el nombre de las diferentes fuentes de financiación.</t>
        </r>
      </text>
    </comment>
    <comment ref="Z5" authorId="0" shapeId="0" xr:uid="{00000000-0006-0000-0100-00000F000000}">
      <text>
        <r>
          <rPr>
            <b/>
            <sz val="8"/>
            <color indexed="81"/>
            <rFont val="Tahoma"/>
            <family val="2"/>
          </rPr>
          <t>SEGUIMIENTO INVERSION PUBLICA:</t>
        </r>
        <r>
          <rPr>
            <sz val="8"/>
            <color indexed="81"/>
            <rFont val="Tahoma"/>
            <family val="2"/>
          </rPr>
          <t xml:space="preserve">
Indique el nombre de las diferentes fuentes de financiación.</t>
        </r>
      </text>
    </comment>
    <comment ref="AA5" authorId="0" shapeId="0" xr:uid="{00000000-0006-0000-0100-000010000000}">
      <text>
        <r>
          <rPr>
            <b/>
            <sz val="8"/>
            <color indexed="81"/>
            <rFont val="Tahoma"/>
            <family val="2"/>
          </rPr>
          <t>Autor:</t>
        </r>
        <r>
          <rPr>
            <sz val="8"/>
            <color indexed="81"/>
            <rFont val="Tahoma"/>
            <family val="2"/>
          </rPr>
          <t xml:space="preserve">
El % de Indice de Avance Financiero, es igual, a:  Total compromiso por 100 dividido entre Definitiva.</t>
        </r>
      </text>
    </comment>
    <comment ref="AC5" authorId="0" shapeId="0" xr:uid="{00000000-0006-0000-0100-000011000000}">
      <text>
        <r>
          <rPr>
            <sz val="8"/>
            <color indexed="81"/>
            <rFont val="Tahoma"/>
            <family val="2"/>
          </rPr>
          <t>Se refiere a personas beneficiadas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Q4" authorId="0" shapeId="0" xr:uid="{00000000-0006-0000-0300-000001000000}">
      <text>
        <r>
          <rPr>
            <b/>
            <sz val="9"/>
            <color indexed="81"/>
            <rFont val="Tahoma"/>
            <family val="2"/>
          </rPr>
          <t>SEGUIMIENTO INVERSIÓN PUBLICA:</t>
        </r>
        <r>
          <rPr>
            <sz val="9"/>
            <color indexed="81"/>
            <rFont val="Tahoma"/>
            <family val="2"/>
          </rPr>
          <t xml:space="preserve">
Se toma el NOMBRE del INDICADOR   mide el Objetivo General que se encuentra en el Módulo de Indentificacion del problema o necesidad de la MGA</t>
        </r>
      </text>
    </comment>
    <comment ref="R4" authorId="0" shapeId="0" xr:uid="{00000000-0006-0000-0300-000002000000}">
      <text>
        <r>
          <rPr>
            <b/>
            <sz val="9"/>
            <color indexed="81"/>
            <rFont val="Tahoma"/>
            <family val="2"/>
          </rPr>
          <t>SEGUIMIENTO INVERSION PUBLICA:</t>
        </r>
        <r>
          <rPr>
            <sz val="9"/>
            <color indexed="81"/>
            <rFont val="Tahoma"/>
            <family val="2"/>
          </rPr>
          <t xml:space="preserve">
Se toma la UNIDAD DE MEDIDA del INDICADOR que  mide el Objetivo General que se encuentra en el Módulo de Indentificacion del problema o necesidad de la MGA</t>
        </r>
      </text>
    </comment>
    <comment ref="S4" authorId="0" shapeId="0" xr:uid="{00000000-0006-0000-0300-000003000000}">
      <text>
        <r>
          <rPr>
            <b/>
            <sz val="8"/>
            <color indexed="81"/>
            <rFont val="Tahoma"/>
            <family val="2"/>
          </rPr>
          <t xml:space="preserve">SEGUIMIENTO INVERSIÓN PUBLICA
</t>
        </r>
        <r>
          <rPr>
            <sz val="8"/>
            <color indexed="81"/>
            <rFont val="Tahoma"/>
            <family val="2"/>
          </rPr>
          <t>Se toma LA META del Indicador que mide el Objetivo General que se encuentra en el Módulo de Indentificacion del problema o necesidad de la MGA</t>
        </r>
      </text>
    </comment>
    <comment ref="U4" authorId="0" shapeId="0" xr:uid="{00000000-0006-0000-0300-000004000000}">
      <text>
        <r>
          <rPr>
            <sz val="8"/>
            <color indexed="81"/>
            <rFont val="Tahoma"/>
            <family val="2"/>
          </rPr>
          <t>% INDICE DE AVANCE FISICO: cantidad ejecutada por 100 dividido en la cantidad programada</t>
        </r>
      </text>
    </comment>
    <comment ref="V4" authorId="0" shapeId="0" xr:uid="{00000000-0006-0000-0300-000005000000}">
      <text>
        <r>
          <rPr>
            <sz val="8"/>
            <color indexed="81"/>
            <rFont val="Tahoma"/>
            <family val="2"/>
          </rPr>
          <t>Indique las razones por las cuales el % de Indice de avance físico, se encuentra por debajo y/o por encima del parámetro evaluador, dado para el periodo analizado y/o evaluado.</t>
        </r>
      </text>
    </comment>
    <comment ref="X4" authorId="0" shapeId="0" xr:uid="{00000000-0006-0000-0300-000006000000}">
      <text>
        <r>
          <rPr>
            <sz val="8"/>
            <color indexed="81"/>
            <rFont val="Tahoma"/>
            <family val="2"/>
          </rPr>
          <t xml:space="preserve">Indique el valor en pesos ($) de la columa </t>
        </r>
        <r>
          <rPr>
            <b/>
            <sz val="8"/>
            <color indexed="81"/>
            <rFont val="Tahoma"/>
            <family val="2"/>
          </rPr>
          <t>"APROPIACIÓN DEFINITIVA"</t>
        </r>
        <r>
          <rPr>
            <sz val="8"/>
            <color indexed="81"/>
            <rFont val="Tahoma"/>
            <family val="2"/>
          </rPr>
          <t xml:space="preserve"> de la ejecución pasiva, a la fecha de corte del Informe solicitado</t>
        </r>
      </text>
    </comment>
    <comment ref="Z4" authorId="0" shapeId="0" xr:uid="{00000000-0006-0000-0300-000007000000}">
      <text>
        <r>
          <rPr>
            <sz val="8"/>
            <color indexed="81"/>
            <rFont val="Tahoma"/>
            <family val="2"/>
          </rPr>
          <t>ver columna "Total compromiso" de ejecución pasiva, a la fecha de corte del Informe solicitado</t>
        </r>
      </text>
    </comment>
    <comment ref="AC4" authorId="0" shapeId="0" xr:uid="{00000000-0006-0000-0300-000008000000}">
      <text>
        <r>
          <rPr>
            <b/>
            <sz val="8"/>
            <color indexed="81"/>
            <rFont val="Tahoma"/>
            <family val="2"/>
          </rPr>
          <t>Autor:</t>
        </r>
        <r>
          <rPr>
            <sz val="8"/>
            <color indexed="81"/>
            <rFont val="Tahoma"/>
            <family val="2"/>
          </rPr>
          <t xml:space="preserve">
Indique las razones por las cuales el % Indice de avance Financiero, está por debajo y/o por encima del parámetro evaluador, dado para el periodo analizado y/o evaluado.</t>
        </r>
      </text>
    </comment>
    <comment ref="AD4" authorId="0" shapeId="0" xr:uid="{00000000-0006-0000-0300-000009000000}">
      <text>
        <r>
          <rPr>
            <sz val="8"/>
            <color indexed="81"/>
            <rFont val="Tahoma"/>
            <family val="2"/>
          </rPr>
          <t>Indique la cantidad de población que se ha beneficiado o se benefició con la ejecución del proyecto, indicando cantidad femenino y cantidad masculino</t>
        </r>
      </text>
    </comment>
    <comment ref="Y5" authorId="0" shapeId="0" xr:uid="{00000000-0006-0000-0300-00000A000000}">
      <text>
        <r>
          <rPr>
            <b/>
            <sz val="8"/>
            <color indexed="81"/>
            <rFont val="Tahoma"/>
            <family val="2"/>
          </rPr>
          <t>SEGUIMIENTO INVERSION PUBLICA:</t>
        </r>
        <r>
          <rPr>
            <sz val="8"/>
            <color indexed="81"/>
            <rFont val="Tahoma"/>
            <family val="2"/>
          </rPr>
          <t xml:space="preserve">
Indique el nombre de las diferentes fuentes de financiación.</t>
        </r>
      </text>
    </comment>
    <comment ref="AA5" authorId="0" shapeId="0" xr:uid="{00000000-0006-0000-0300-00000B000000}">
      <text>
        <r>
          <rPr>
            <b/>
            <sz val="8"/>
            <color indexed="81"/>
            <rFont val="Tahoma"/>
            <family val="2"/>
          </rPr>
          <t>SEGUIMIENTO INVERSION PUBLICA:</t>
        </r>
        <r>
          <rPr>
            <sz val="8"/>
            <color indexed="81"/>
            <rFont val="Tahoma"/>
            <family val="2"/>
          </rPr>
          <t xml:space="preserve">
Indique el nombre de las diferentes fuentes de financiación.</t>
        </r>
      </text>
    </comment>
    <comment ref="AB5" authorId="0" shapeId="0" xr:uid="{00000000-0006-0000-0300-00000C000000}">
      <text>
        <r>
          <rPr>
            <b/>
            <sz val="8"/>
            <color indexed="81"/>
            <rFont val="Tahoma"/>
            <family val="2"/>
          </rPr>
          <t>Autor:</t>
        </r>
        <r>
          <rPr>
            <sz val="8"/>
            <color indexed="81"/>
            <rFont val="Tahoma"/>
            <family val="2"/>
          </rPr>
          <t xml:space="preserve">
El % de Indice de Avance Financiero, es igual, a:  Total compromiso por 100 dividido entre Definitiva.</t>
        </r>
      </text>
    </comment>
    <comment ref="AD5" authorId="0" shapeId="0" xr:uid="{00000000-0006-0000-0300-00000D000000}">
      <text>
        <r>
          <rPr>
            <sz val="8"/>
            <color indexed="81"/>
            <rFont val="Tahoma"/>
            <family val="2"/>
          </rPr>
          <t>Se refiere a personas beneficiadas</t>
        </r>
      </text>
    </comment>
    <comment ref="S7" authorId="0" shapeId="0" xr:uid="{00000000-0006-0000-0300-00000E000000}">
      <text>
        <r>
          <rPr>
            <b/>
            <sz val="9"/>
            <color indexed="81"/>
            <rFont val="Tahoma"/>
            <family val="2"/>
          </rPr>
          <t>Autor:</t>
        </r>
        <r>
          <rPr>
            <sz val="9"/>
            <color indexed="81"/>
            <rFont val="Tahoma"/>
            <family val="2"/>
          </rPr>
          <t xml:space="preserve">
CUANTO PROGRAMO PARA EL 2020? 
EN CADA UNO DE LOS PROYECTOS</t>
        </r>
      </text>
    </comment>
  </commentList>
</comments>
</file>

<file path=xl/sharedStrings.xml><?xml version="1.0" encoding="utf-8"?>
<sst xmlns="http://schemas.openxmlformats.org/spreadsheetml/2006/main" count="1190" uniqueCount="278">
  <si>
    <t>RESPONSABLES</t>
  </si>
  <si>
    <t>CARGO</t>
  </si>
  <si>
    <t xml:space="preserve">FECHA </t>
  </si>
  <si>
    <t xml:space="preserve">ENTIDAD </t>
  </si>
  <si>
    <t xml:space="preserve">INFORMACION POBLACION </t>
  </si>
  <si>
    <t>INFORMACION INSTITUCIONAL DEL PROYECTO</t>
  </si>
  <si>
    <t>SUBPROGRAMA</t>
  </si>
  <si>
    <t>META PDM</t>
  </si>
  <si>
    <t xml:space="preserve">NOMBRE DEL INDICADOR META PRODUCTO PDM 
</t>
  </si>
  <si>
    <t>NOMBRE DEL  PROYECTO REGISTRADO</t>
  </si>
  <si>
    <t>% INDICE DE AVANCE FISICO (b) * 100 /(a)</t>
  </si>
  <si>
    <t>PROGRAMACION PRESUPUESTAL</t>
  </si>
  <si>
    <t>EJECUCION PRESUPUESTAL</t>
  </si>
  <si>
    <t>UNIDAD DE MEDIDA</t>
  </si>
  <si>
    <t>UNIDAD</t>
  </si>
  <si>
    <t xml:space="preserve">     (ifc )</t>
  </si>
  <si>
    <t>FUENTE DE FINANCIACION</t>
  </si>
  <si>
    <t>(iep)</t>
  </si>
  <si>
    <t>CANTIDAD</t>
  </si>
  <si>
    <t>COORDINADO CON OTRA ENTIDAD</t>
  </si>
  <si>
    <t xml:space="preserve">TOTAL </t>
  </si>
  <si>
    <t>OBJETIVO</t>
  </si>
  <si>
    <t>ESTRATEGIA</t>
  </si>
  <si>
    <t>INFORMACION FISICA DEL PROYECTO</t>
  </si>
  <si>
    <t>IDENTIFICACION CON EL PLAN DE DESARROLLO 20XX - 20XX</t>
  </si>
  <si>
    <t xml:space="preserve"> PROGRAMA</t>
  </si>
  <si>
    <t>VIGENCIA</t>
  </si>
  <si>
    <t>FORMULACION</t>
  </si>
  <si>
    <t>EJE ESTRATEGICO</t>
  </si>
  <si>
    <t>SECTOR</t>
  </si>
  <si>
    <t>COLUMNA 31
Indique las razones por las cuales el % Indice de avance Financiero, está por debajo y/o por encima del parámetro evaluador, dado para el periodo analizado y/o evaluado.</t>
  </si>
  <si>
    <t>NOMBRE</t>
  </si>
  <si>
    <t>FECHA</t>
  </si>
  <si>
    <t>TIPO</t>
  </si>
  <si>
    <t>CONSECUTIVO</t>
  </si>
  <si>
    <t>%  INDICE DE AVANCE FINANCIERO          (ep)*100/ (pi)</t>
  </si>
  <si>
    <t>CORREO</t>
  </si>
  <si>
    <t>NOMBRE DEL INDICADOR  DEL PROYECTO</t>
  </si>
  <si>
    <t xml:space="preserve">POBLACION BENEFICIADA Y/O ATENDIDA </t>
  </si>
  <si>
    <t>MEDICIÓN INDICADOR DEL PROYECTO</t>
  </si>
  <si>
    <t xml:space="preserve">CANTIDAD PROGRAMADA (a)       </t>
  </si>
  <si>
    <t xml:space="preserve">CANTIDAD EJECUTADA (b) </t>
  </si>
  <si>
    <t>FASE 1 OCAD</t>
  </si>
  <si>
    <t>FASE 2 OCAD</t>
  </si>
  <si>
    <t>FASE 3 OCAD</t>
  </si>
  <si>
    <t>SIN EJECUCION</t>
  </si>
  <si>
    <t>CERRADO</t>
  </si>
  <si>
    <t>SUSPENDIDO</t>
  </si>
  <si>
    <t>EN CONVENIO</t>
  </si>
  <si>
    <t>INSCRITO</t>
  </si>
  <si>
    <t>ENTIDAD 
EJECUTORA</t>
  </si>
  <si>
    <t>NO. FOLIOS</t>
  </si>
  <si>
    <t>20XX</t>
  </si>
  <si>
    <t>p</t>
  </si>
  <si>
    <t xml:space="preserve">OBSERVACIONES AL PROYECTO </t>
  </si>
  <si>
    <t xml:space="preserve">Nº REGISTRO BPPV  </t>
  </si>
  <si>
    <t>ESTADO DEL PROYECTO</t>
  </si>
  <si>
    <t>VALOR PRESUPUESTO INICIAL</t>
  </si>
  <si>
    <t>JUSTIICACION AVACE FINANCIERO</t>
  </si>
  <si>
    <t xml:space="preserve">JUSTIFICACIÓN DE AVANCE DEL PROYECTO </t>
  </si>
  <si>
    <t>CANTIDAD EJECUTADA PARA LA VIGENCIA   (QE)</t>
  </si>
  <si>
    <t xml:space="preserve">20XX </t>
  </si>
  <si>
    <t>% AVANCE DE EJECUCIÓN META PDM VIGENCIA</t>
  </si>
  <si>
    <t xml:space="preserve"> 20XX</t>
  </si>
  <si>
    <t>CANTIDAD PROGRAMADA PARA LA VIGENCIA    (QP)</t>
  </si>
  <si>
    <t>FECHA DE INICIO DE EJECUCION DEL PROYECTO VIGENCIA</t>
  </si>
  <si>
    <t xml:space="preserve">FECHA DE TERMINACION DE EJECUCION DEL PROYECTO VIGENCIA </t>
  </si>
  <si>
    <t>VALOR $     ( ep )</t>
  </si>
  <si>
    <t>VALOR $      (pi)</t>
  </si>
  <si>
    <t>PERIODO DE SEGUIIENTO</t>
  </si>
  <si>
    <t>CONTROL DE FIRMAS</t>
  </si>
  <si>
    <t>FIRMA DE QUIEN ELABORÓ</t>
  </si>
  <si>
    <t>TELÉFONO</t>
  </si>
  <si>
    <t>FIRMA DE QUIEN REVISÓ</t>
  </si>
  <si>
    <t>FIRMA DE QUIEN APROBÓ</t>
  </si>
  <si>
    <t>RADICADO PLANEACION</t>
  </si>
  <si>
    <t>FIRMA Y SELLO DE QUIEN RECIBE 
SECRETARÍA DE PLANEACIÓN</t>
  </si>
  <si>
    <t>MEDIO MAGNÉTICO</t>
  </si>
  <si>
    <t>Utilice este boton solo cuando necesite agregar mas filas.</t>
  </si>
  <si>
    <t>HOGARES</t>
  </si>
  <si>
    <t>FAMILIAS</t>
  </si>
  <si>
    <t>PERSONAS</t>
  </si>
  <si>
    <t>COLUMNA 1
Son la primera y segunda division en la estructura del Plan de Desarrollo.
Ejemplo:
6. Eje estrategico social
6.1 Sector Educaciona</t>
  </si>
  <si>
    <t>COLUMNA 2 
Aquí se relaciona la tercera escala de la estructura del Plan de Desarrollo
Ejemplo:
6.1.3 Programa: unidos por el acceso y permanencia con equidad e inclusion.</t>
  </si>
  <si>
    <t>COLUMNA 3
Aquí se relaciona el cuarto nivel estructural del Plan de Desarrollo 
Ejemplo:
6.1.3.1 Subprograma: Cobertura educativa</t>
  </si>
  <si>
    <t xml:space="preserve">COLUMNA 4
Son las acciones con las que se desarrollara cada uno de los subprogramas y que se relacionan en la Matriz Estrategica del Acuerdo de Adopcion del Plan de Desarrollo Vigente.
Ejemplo:
Meta 4: Modernizacion de la Secretaria de Educacion de Villavicencio
</t>
  </si>
  <si>
    <t>COLUMNA 5
Lo encontraremos en la Matriz Estrategica en la columna denominada INDICADOR DE PRODUCTO
Ejemplo:
Número de procesos administrativos de modernización y actualización desarrollados por la Secretaria de Educacion Municipal</t>
  </si>
  <si>
    <t>COLUMNA 6
Corresponde al nivel programado para el indicador de producto en la vigencia que se reporta
Ejemplo: 
4</t>
  </si>
  <si>
    <t xml:space="preserve">COLUMNA 7
Corresponde al nivel de avance o ejecucion del indicador de producto en la vigencia y/o periodo que se reporta
Ejemplo: </t>
  </si>
  <si>
    <t>COLUMNA 9
Escriba el codigo de registro SSEPI, del proyecto , dado por el Banco de Programas y Proyectos.</t>
  </si>
  <si>
    <t>COLUMNA 10
Escriba el nombre del proyecto de Inversión, tal como quedó registrado en el Banco de programas y Proyectos.</t>
  </si>
  <si>
    <t>COLUMNA 11
Ver ficha EBI numeral 5  " Objetivo General del Proyecto"  de la Metodología General para la identificación, Preparación y Evaluación de Proyectos, del proyecto registrado en el Banco de Programas y proyectos.</t>
  </si>
  <si>
    <t>COLUMNA 12
ESTRATEGIA:
Consiste en definir los medios, acciones y recursos para el logro de los objetivos, considerando para ello las condiciones sociales, institucionales,
administrativas, políticas y económicas.
______
Fuente:  Cartilla Plan de Desarrollo 2008-2011 del DNP.</t>
  </si>
  <si>
    <t xml:space="preserve">COLUMNA 13
El proyecto se puede encontrar en uno de los sigueintes estados en e l momento de formulación y/o seguimiento del Plan de Acción:
- EN EJECUCION 
- EN PERFIL
(El Proyecto, se encuentra evaluado y registrado) y/o
- EJECUTADO
</t>
  </si>
  <si>
    <t>COLUMNA 14
Indique la fecha de terminación  del ultimo contrato y/o convenio del proyecto.</t>
  </si>
  <si>
    <t>COLUMNA 15
Indique la fecha de terminación  del ultimo contrato y/o convenio del proyecto.</t>
  </si>
  <si>
    <t>Columnas 16 y 17 relacione el indicador de producto del proyectoy la unidad de medida en la que se realiza la medicion</t>
  </si>
  <si>
    <t>Columnas 18 y 19
Ingrese los datos correspondientes a las cantidades programadas  y cantidades ejecutadas</t>
  </si>
  <si>
    <t>COLUMNA 21
Indique las razones por las cuales el % de Indice de avance físico, se encuentra por debajo y/o por encima del parámetro evaluador, dado para el periodo analizado y/o evaluado.</t>
  </si>
  <si>
    <t>COLUMNA 22
Indique  el valor presupuestal asignado par el proyecto en el POAI</t>
  </si>
  <si>
    <t>COLUMNA 23
Indique el valor en pesos ($) de la columa "APROPIACIÓN DEFINITIVA" de la ejecución pasiva, a la fecha de corte del Informe solicitado</t>
  </si>
  <si>
    <t>COLUMNA 24
Indique el nombre de las diferentes fuentes de financiación.</t>
  </si>
  <si>
    <t>COLUMNA 25
Valor ejecutado a la fecha de seguimiento</t>
  </si>
  <si>
    <t>COLUMNA 26
Indique el nombre de las diferentes fuentes de financiación.</t>
  </si>
  <si>
    <t>COLUMNA 29
NUMERO (Se refiere a las personas beneficiadas por el proyecto)</t>
  </si>
  <si>
    <t>COLUMNA 30
Formulada para sumatoria de la informacion de poblacion.</t>
  </si>
  <si>
    <t>COLUMNA 31
Se relaciona la Direccion, Secretaria, Oficina, Ente desentralizado o Dependencia que EJECUTA y tiene a cargo el proyecto.</t>
  </si>
  <si>
    <t>COLUMNA 32
Se relaciona la Direccion, Secretaria, Oficina, Ente desentralizado o Dependencia que APOYA A LA ENTIDAD EJECUTORA (Si es el caso).</t>
  </si>
  <si>
    <t>COLUMNA 33
Observaciones de como va el proyecto si continua o no o las razones de como se enuentra.</t>
  </si>
  <si>
    <t>INFORMACION FINANCIERA DEL PROYECTO</t>
  </si>
  <si>
    <t>SEGUIMIENTO</t>
  </si>
  <si>
    <t>ENERO A MARZO</t>
  </si>
  <si>
    <t>ABRIL A JUNIO</t>
  </si>
  <si>
    <t>JULIO A SEPTIEMBRE</t>
  </si>
  <si>
    <t>OCTUBRE A DICIEMBRE</t>
  </si>
  <si>
    <t>ENTIDAD</t>
  </si>
  <si>
    <t>CORPORACIÓN_CULTURAL_CORCUMVI</t>
  </si>
  <si>
    <t>EMPRESA_DE_ACUEDUCTO_Y_ALCANTARILLADO_EAAV</t>
  </si>
  <si>
    <t>INSTITUTO_DE_DEPORTE_Y_RECREACIÓN_IMDER</t>
  </si>
  <si>
    <t>N.A.</t>
  </si>
  <si>
    <t>SECRETARIA DE MOVILIDAD</t>
  </si>
  <si>
    <t>SECRETARIA DE COMPETITIVIDAD Y DESARROLLO</t>
  </si>
  <si>
    <t>SECRETARIA DE MEDIO AMBIENTE</t>
  </si>
  <si>
    <t>SECRETARIA DE CONTROL FÍSICO</t>
  </si>
  <si>
    <t>SECRETARA DE GESTIÓN SOCIAL Y PARTICIPACIÓN CIUDADANA</t>
  </si>
  <si>
    <t>VILLAVIVIENDA</t>
  </si>
  <si>
    <t>SECRETARIA DE LA MUJER</t>
  </si>
  <si>
    <t>SECRETARIA DE EDUCACIÓN</t>
  </si>
  <si>
    <t>SECRETARIA DE SALUD</t>
  </si>
  <si>
    <t>SECRETARIA DE HACIENDA</t>
  </si>
  <si>
    <t>SECRETARIA DE DESARROLLO INSTITUCIONAL</t>
  </si>
  <si>
    <t>SECRETARIA DE GOBIERNO Y POSTCONFLICTO</t>
  </si>
  <si>
    <t>SECRETARIA DE LAS TECNOLOGÍAS Y DE LA INFORMACIÓN Y COMUNICACIÓN TICS</t>
  </si>
  <si>
    <t>OFICINA GESTIÓN DEL RIESGO</t>
  </si>
  <si>
    <t>SECRETARIA DE INFRAESTRUCTURA</t>
  </si>
  <si>
    <t>SECRETARIA DE PLANEACION</t>
  </si>
  <si>
    <t>OFICINA ASESORIA JURIDICA</t>
  </si>
  <si>
    <t xml:space="preserve">OFICINA DE CONTRATACION </t>
  </si>
  <si>
    <t>OFICINA DE CONTROL INTERNO DE GESTION</t>
  </si>
  <si>
    <t>OFICINA DE CONTROL INTERNO DISCIPLINARIO</t>
  </si>
  <si>
    <t>ALCALDÍA_DE_VILLAVICENCIO</t>
  </si>
  <si>
    <t>INSTITUTO_DE_TURISMO</t>
  </si>
  <si>
    <t>INFORMACION DEL PROYECTO</t>
  </si>
  <si>
    <t>EJECUCION</t>
  </si>
  <si>
    <t>MUJERES</t>
  </si>
  <si>
    <t>HOMBRES</t>
  </si>
  <si>
    <t>NIÑOS</t>
  </si>
  <si>
    <t>NIÑAS</t>
  </si>
  <si>
    <t>ADULTO MAYOR</t>
  </si>
  <si>
    <t>IDENTIFICACION CON EL PLAN DE DESARROLLO 2016 - 2019</t>
  </si>
  <si>
    <t>SOCIAL</t>
  </si>
  <si>
    <t>(11) UNIDOS PODEMOS AMPLIAR Y MEJORAR LA INFRAESTRUCTURA DEPORTIVA Y RECREATIVA</t>
  </si>
  <si>
    <t xml:space="preserve"> (21) CONSTRUIR Y MEJORAR LOS ESCENARIOS DEPORTIVOS Y RECREATIVOS</t>
  </si>
  <si>
    <t>(163) Dotar y mejorar escenarios deportivos y recreativos del municipio de Villavicencio.</t>
  </si>
  <si>
    <t>(12) UNIDOS PODEMOS FORTALECER LA INSTITUCIONALIDAD DEL DEPORTE Y LA RECREACIÓN DE VILLAVICENCIO</t>
  </si>
  <si>
    <t>(22) LIDERAR Y POSICIONAR EL DEPORTE Y LA RECREACIÓN DE VILLAVICENCIO</t>
  </si>
  <si>
    <t>(164) Fortalecer el Observatorio del Deporte y la Recreación del municipio de Villavicencio.</t>
  </si>
  <si>
    <t>(166) Implementar la política pública de la recreación y el deporte de Villavicencio.</t>
  </si>
  <si>
    <t>(13) UNIDOS PODEMOS APROVECHAR EL TIEMPO LIBRE</t>
  </si>
  <si>
    <t>(24) SER MÁS INCLUYENTES</t>
  </si>
  <si>
    <t>(168) Suscribir convenios  y/o alianzas público privadas con organizaciones sociales, deportivas, institucionales y ONG´s.</t>
  </si>
  <si>
    <t xml:space="preserve">(169) Fortalecer las escuelas de formación deportivas del municipio. </t>
  </si>
  <si>
    <t>(170) Realizar los juegos sectoriales deportivos en el municipio de Villavicencio.</t>
  </si>
  <si>
    <t>(171) Desarrollar actividades físicas, deportivas y de recreación comunitaria.</t>
  </si>
  <si>
    <t>Número de escenarios deportivos y recreativos dotados y mejorados.</t>
  </si>
  <si>
    <t>2016-050001-156</t>
  </si>
  <si>
    <t>DOTACIÓN, MEJORAMIENTO Y ADECUACIÓN DE ESCENARIOS DEPORTIVOS Y RECREATIVOS EN EL MUNICIPIO DE VILLAVICENCIO</t>
  </si>
  <si>
    <t>AMPLIAR Y MEJORAR LA INFRAESTRUCTURA DEPORTIVA Y RECREATIVA</t>
  </si>
  <si>
    <t>2016-050001-180</t>
  </si>
  <si>
    <t>FORTALECIMIENTO DEL OBSERVATORIO DEL DEPORTE, RECREACIÓN, ACTIVIDAD FÍSICA Y EDUCACIÓN FÍSICA EN EL MUNICIPIO DE VILLAVICENCIO, META, ORINOQUÍA.</t>
  </si>
  <si>
    <t>FORTALECER EL OBSERVATORIO DEL SECTOR DEPORTE, RECREACIÓN, ACTIVIDAD FÍSICAY EDUCACIÓN FÍSICA DE LA CIUDAD DE VILLAVICENCIO</t>
  </si>
  <si>
    <t>2016-050001-55</t>
  </si>
  <si>
    <t>IMPLEMENTACIÓN DE LA POLÍTICA PÚBLICA DEL DEPORTE, LA RECREACIÓN, LA ACTIVIDAD FÍSICA Y LA EDUCACIÓN FÍSICA EN EL MUNICIPIO DE VILLAVICENCIO, META, ORINOQUÍA</t>
  </si>
  <si>
    <t>CREAR E IMPLEMENTAR LA POLÍTICA PÚBLICA DE LA RECREACIÓN, EL DEPORTE, LA ACTIVIDAD FÍSICA Y EDUCACIÓN FÍSICA EN EL MUNICIPÍO DE VILLAVICENCIO</t>
  </si>
  <si>
    <t>SUSCRIBIR MECANISMOS DE APOYO QUE PERMITAN EL DESARROLLO DEL DEPORTE EN LAS DIFERENTES CATEGORIAS</t>
  </si>
  <si>
    <t>2016-050001-0052</t>
  </si>
  <si>
    <t>FORTALECIMIENTO DE LAS ESCUELAS POPULARES DE FORMACIÓN DEPORTIVA EN EL MUNICIPIO DE VILLAVICENCIO, META, ORINOQUÍA</t>
  </si>
  <si>
    <t>INCENTIVAR Y PROMOVER LA VINCULACIÓN DE LOS NIÑOS, NIÑAS Y JOVENES DEL MUNICIPIO DE VILLAVICENCIO EN LOS DIFERENTES PROGRAMAS INSTITUCIONALES</t>
  </si>
  <si>
    <t>REALIZAR LOS JUEGOS SECTORIALES DEPORTIVOS EN EL MUNICIPIO DE VILLAVICENCIO</t>
  </si>
  <si>
    <t>2016-050001-56</t>
  </si>
  <si>
    <t>DESARROLLO DE ACTIVIDADES FÍSICAS, DEPORTIVAS Y DE RECREACIÓN COMUNITARIA EN EL MUNICIPIO DE VILLAVICENCIO, META, ORINOQUÍA</t>
  </si>
  <si>
    <t>PROMOVER Y REALIZAR ACTIVIDADES FISICAS DEPORTIVAS Y DE RECREACIÓN COMUNITARIA PARA EL MEJORAMIENTO DE LOS HÁBITOS Y ESTILOS DE VIDA SALUDABLE</t>
  </si>
  <si>
    <t>dirección@imdervillavicencio.gov.co</t>
  </si>
  <si>
    <t>Director general</t>
  </si>
  <si>
    <t>NUMERO DE ESCENARIOS DEPORTIVOS Y RECREATIVOS DOTADOS Y MEJORADOS</t>
  </si>
  <si>
    <t>OBSERVATORIO FORTALECIDO</t>
  </si>
  <si>
    <t>NÚMERO</t>
  </si>
  <si>
    <t>CREACIÓN E IMPLEMENTACIÓN DE LA POLÍTICA PÚBLICA DE LA REACIÓN, E L DEPORTE ,  LA ACTIVIDAD FÍSICA Y LA EDUCACIÓN FÍSICA EN EL MUNICIPIO DE VILLAVICENCIO</t>
  </si>
  <si>
    <t>CONVENIOS SUSCRITOS</t>
  </si>
  <si>
    <t>ESCUELAS DE FORMACIÓN FORTALECIDAS</t>
  </si>
  <si>
    <t xml:space="preserve">JUEGOS SECTORIALES DEPORTIVOS REALIZADOS </t>
  </si>
  <si>
    <t>NÚMERO DE PERSONAS BENEFICIADAS ANUALMENTE CON ACTIVIDADES FÍSICAS, DEPORTIVAS Y DE RECREACIÓN COMUNITARIA</t>
  </si>
  <si>
    <t>INSTITUTO MUNICIPAL DE DEPORTE Y RECREACIÓN-IMDER</t>
  </si>
  <si>
    <t>Un Observatorio del Deporte y la Recreación  del municipio de Villavicencio fortalecido.</t>
  </si>
  <si>
    <t>Una política pública  de la recreación y el deporte de Villavicencio implementada.</t>
  </si>
  <si>
    <t>Número de convenios suscritos.</t>
  </si>
  <si>
    <t>Número de escuelas de formación deportiva fortalecidas.</t>
  </si>
  <si>
    <t>Número de juegos sectoriales deportivos realizados.</t>
  </si>
  <si>
    <t>Número de personas beneficiadas anualmente.</t>
  </si>
  <si>
    <t>Para el cumplimiento de la presente meta se cuenta con recursos provenientes de Coldeportes y OCAD, en donde dichos recursos son asignados al sector, pero son ejecutados por la administración central. Por lo anterior, los proyectos con recursos OCAD nombrados en la presente matríz, se encuentran en proceso de consecución de licencias de construcción para dar inicio a la contratación de las obras y los proyectos con recursos de Coldeportes, se encuentran en ejecución y  fueron adjudicados mediante el contrato 2042 del 5 de diciembre de 2018, el cual tiene prentende  construir una cancha sintética en el barrio Menegua y un polideportivo en el barrio "Rosa blanca oriental" , con un plazo de ejecución de 8 meses.</t>
  </si>
  <si>
    <r>
      <t>Durante la vigencia  del presente año, se realizaron las actividades propias del proyecto “desarrollo de actividades físicas, deportivas y de recreación comunitaria en el municipio de Villavicencio”, el cual está compuesto por los siguientes programas: Recreo vía y recreación comunitaria, Actividad física para la salud (reclusión, adulto, adulto mayor), discapacidad y Primera infancia, los cuales beneficiaron a 18,104</t>
    </r>
    <r>
      <rPr>
        <sz val="9"/>
        <color rgb="FFFF0000"/>
        <rFont val="Verdana"/>
        <family val="2"/>
      </rPr>
      <t xml:space="preserve"> </t>
    </r>
    <r>
      <rPr>
        <sz val="9"/>
        <color theme="1"/>
        <rFont val="Verdana"/>
        <family val="2"/>
      </rPr>
      <t>personas en la ciudad. Adicionalmente, en el marco del aniversario ·179 de Villavicencio, se realizo la Mega rumba aerobica con una participación de 1,000 personas, la media Maratón y 10 k Ciudad de Villavicencio con la participación de 1,280 personas, campeonato de tejo, Campeonato de Voleibol playa y voleibol piso, festival de patinaje, Campeonato nacional de paraciclyng</t>
    </r>
  </si>
  <si>
    <t>2016-050001-0051</t>
  </si>
  <si>
    <t>0</t>
  </si>
  <si>
    <t>2016-050001-0038</t>
  </si>
  <si>
    <t>1.GESTIÓN Y APROBACIÓN DE RECURSOS PROVENIENTES DE LAS ENTIDADES DE ORDEN NACIONAL PARA LA ADECUACIÓN DE ESCENARIOS DEPORTIVOS Y RECREATIVOS.
2.PRIORIZACIÓN DE LOS BARRIOS CON ESCENARIOS DEPORTIVOS Y RECREATIVOS A INTERVENIR MEDIANTE VISITAS TECNICAS.
3.CONTRATACIÓN Y EJECUCIÓN DE LAS OBRAS PRIORIZADAS (DOTACIÓN E INSTALACIÓN DE ESTRUCTURAS METALICAS, MEJORAMIENTO DE PLACAS, CONTRUCCIÓN DE CUBIERTAS, ENTRE OTROS)</t>
  </si>
  <si>
    <t>1.GESTIÓN Y APROBACIÓN DE RECURSOS PROVENIENTES DE LAS ENTIDADES DE ORDEN NACIONAL PARA LA CONSTRUCCIÓN DE ESCENARIOS DEPORTIVOS Y RECREATIVOS.
2.CONTRATACIÓN Y EJECUCIÓN DE LAS OBRAS PRIORIZADAS CON LOS RECURSOS GESTIONADOS</t>
  </si>
  <si>
    <t>1.ACOMPAÑAMIENTO Y ASESORAMIENTO A LA POBLACIÓN EN EL PROCESO DE ADQUISICIÓN DE RECONOCIMIENTOS Y RENOVACIONES A LOS CLUBES DEPORTIVOS DEL MUNICIPIO.
2.APOYO FINANCIERO A DEPORTISTAS DESTACADOS EN LA PARTICIPACIÓN DE EVENTOS DE ORDEN NACIONAL E INTERNACIONAL</t>
  </si>
  <si>
    <t>1.IMPLEMENTACIÓN DE ESCUELAS DE FORMACIÓN DEPORTIVA EN LOS DIFERENTES SECTORES DE LA CIUDAD, PRIORIZANDO LOS BARRIOS CON MAYORES NECESIDADES.
2.REALIZACIÓN DEL TORNEO INTERCLUBES "UNIDOS POR EL DEPORTE", BUSCANDO EL FORTALECIMIENTO Y  LA MASIFICACIÓN DE LAS ESCUELAS DE FORMACIÓN.</t>
  </si>
  <si>
    <t>1.APOYO Y REALIZACIÓN DE EVENTOS DEPORTIVOS BUSCANDO LA INTERACCIÓN Y BENEFICIO DE LOS DIFERENTES GRUPOS POBLACIONALES.</t>
  </si>
  <si>
    <t>1.PUESTA EN MARCHA DE ACTIVIDADES REGULARES EN LOS DIFERENTES SEGMENTOS POBLACIONALES MEDIANTE PROGRAMAS TALES COMO: SIN LIMITES (POBLACIÓN CON FUNCIONALIDAD DIVERSA), RECLUSIÓN, RECREOVIA, ACTIVIDAD FISICA PARA LA SALUD, JUEGO Y ESTIMULACIÓN PARA LA VIDA (PRIMERA INFANCIA).</t>
  </si>
  <si>
    <t>PARA EL AÑO 2018 SE AVANZA CON LA FASE DE FORMULACIÓN Y ADOPCIÓN DE LA PP, COMO SE MUESTRA EN EL DOCUMENTO METODOLÓGICO Y CONCEPTUAL, LA POLÍTICA PÚBLICA REQUIERE DE FASES, EN LA PRIMERA QUE SE REALIZA EN 2017 SE REALIZA EL DIAGNÓSTICO FASE DE IDENTIFICACIÓN, LA SEGUNDA TERMINA CON EL DOCUMENTO Y EL PROYECTO DE ACUERDO.</t>
  </si>
  <si>
    <t>LA AGENDA DEL OBSERVATORIO FUE DEFINIDA CON EL DIRECTOR Y SE ELIGIERON LOS PROYECTOS QUE CONTRIBUYERAN A LA INFORMACIÓN PARA EL DISEÑO DE LA POLÍTICA PÚBLICA. DE LAS LÍNEAS DE INVESTIGACIÓN SE DESARROLLA EL PROYECTO DE ESCENARIOS Y LA PRUEBA PILOTO DE LA ENCUESTA INSTITUCIONAL</t>
  </si>
  <si>
    <t>$9.773.813.808 gestionados y aprobados para la construcción de cinco (5) polideportivos por recursos del OCAD, un (1) polideportivo en la vereda Pompeya por Ecopetrol,  una (1) cancha sintetica y un (1) polideportivo por Coldeportes. Se gestionaron $ 2.358.712.776 por REGALIAS para la construccion de un (1) polideportivo cubierto en el barrio el triunfo y se gestiono un credito por $ 4.999.517,510,22 para la construccion del complejo deportivo "UNIDOS PODEMOS" el cual cuenta con pista de BMX, pista de patinaje, cancha de voley playa y cancha de futbol 5.a la contratación de las obras y los proyectos con recursos de Coldeportes, se encuentran en ejecución y  fueron adjudicados mediante el contrato 2042 del 5 de diciembre de 2018, el cual tiene prentende  construir una cancha sintética en el barrio Menegua y un polideportivo en el barrio "Rosa blanca oriental" , con un plazo de ejecución de 8 meses.</t>
  </si>
  <si>
    <t xml:space="preserve">I.C.L.D.
</t>
  </si>
  <si>
    <t xml:space="preserve">ICLD </t>
  </si>
  <si>
    <t>S.G.P. deporte$310,000,000
I.C.D.E.$310,000,000</t>
  </si>
  <si>
    <t>S.G.P.deporte 360,000,000
SPG L.I.200,000,000
I.C.D.E.520000000imp cigarrillo 107,142,771</t>
  </si>
  <si>
    <t>SGP deporte.170,500,000
I.C.D.E 600,000,000 SGP L.I.200,000,000 .</t>
  </si>
  <si>
    <t>APORTE A LOS PROCESOS DE ORGANIZACIONES SOCIALES Y DEPORTIVAS EN EL MUNICIPIO DE VILLAVICENCIO, META, ORINOQUIA</t>
  </si>
  <si>
    <t>DESARROLLO DE LOS JUEGOS SECTORIALES DEPORTIVOS EN VILLAVICENCIO, META, ORINOQUIA</t>
  </si>
  <si>
    <t>Imp. Telfonia movil 26,768,211
SGP deporte 423,440,088
ICDE511.,769,998</t>
  </si>
  <si>
    <t xml:space="preserve">Imp. Espectaculos publicos 2,694,686, 
</t>
  </si>
  <si>
    <t>Mario Alberto Romero</t>
  </si>
  <si>
    <t>X</t>
  </si>
  <si>
    <t>PERIODO DE SEGUIMIENTO</t>
  </si>
  <si>
    <t>I.C.L.D.</t>
  </si>
  <si>
    <t>Contratación del Asesor del Observatorio y un profesional estadistico SIA Observa</t>
  </si>
  <si>
    <t>Vinculación de recurso humano de apoyo a lagestión</t>
  </si>
  <si>
    <t>Sgp deporte  $65500000 ICDE $91000000</t>
  </si>
  <si>
    <t>31/12/20202</t>
  </si>
  <si>
    <t>Sgp deporte $43000000 ICDE $84695000</t>
  </si>
  <si>
    <t>Vinculación de recurso humano de apoyo a la gestión y logistico</t>
  </si>
  <si>
    <t>SGP deporte $30000000 ICDE $44000000</t>
  </si>
  <si>
    <t xml:space="preserve">Vinculacion de recurso humano de apoyo a lagestion </t>
  </si>
  <si>
    <t>Por la declaratoria de emergencia ocasionada por el CORONAVIRUS en el pais y a nivel mundial, el IMDER adopto llegar a supoblacion mediante acciones virtuales en redes sociales con videos tutoriales mientras dure la pandemia mundial</t>
  </si>
  <si>
    <t xml:space="preserve">Se dio inicio a la revisión del software de información estadistica y asignación de claves </t>
  </si>
  <si>
    <t>Contratación de personal y planificación del programa</t>
  </si>
  <si>
    <t>Inicio de procesos de planificación en Escuelas Taekwondo, Tenisdemesa, Futbolencasa, Ciclismo, Calistenia,Boxeo, Freestyle, Voleibol, Gimnasia, Baloncesto</t>
  </si>
  <si>
    <t xml:space="preserve">Revisión, clasificación y actualización de toda la documentación existente en el archivo del IMDER  del proyecto de Organizaciones sociales ,realizado visitas técnicas a los clubes deportivos  y trabajo a nivel virtual, apoyando y haciendo uso de las redes sociales a nivel laboral e institucional </t>
  </si>
  <si>
    <t>En primera infancias lo estamos desarrollando por medio de tutoriales  y talleres pedagógicos en el marco del programa de cero a 5, actividades recreativas para la familias desde sus hogares, mediante videos instructivos,- Proyecto de clases musicalizadas y proyecto de actividad física con 3 monitores Rumba al Balcón y poblacional de adulto y adulto mayor,  la gerontóloga y psicóloga,  genera la  estrategia “CONECTADOS CON EL ADULTO MAYOR</t>
  </si>
  <si>
    <t>Actividades virtuales y mobiles con la población beneficiada</t>
  </si>
  <si>
    <t>El recurso humano vinculado al proyecto esta dedicado a la planificación estrategica plan de desarrollo municipal y la implementación de la politica pública del deporte municipal</t>
  </si>
  <si>
    <t>Sonia barbosa mercado - Area Planeación</t>
  </si>
  <si>
    <t>Subdireccion Administrativa y Financiera IMDER</t>
  </si>
  <si>
    <t>Abril 10/ 2020</t>
  </si>
  <si>
    <t>MARIO ROMERO ARISMENDI</t>
  </si>
  <si>
    <t>Director IMDER</t>
  </si>
  <si>
    <t>No se ha iniciado ejecucion del proyecto</t>
  </si>
  <si>
    <t>N/A</t>
  </si>
  <si>
    <t xml:space="preserve">Actividades de planificación estratégica del proyecto </t>
  </si>
  <si>
    <t>No se ha iniciado la ejecución del proyecto por cuanto los cicos de la politica pública estan en revisión</t>
  </si>
  <si>
    <t>No ha habido contratación de actividades ni componentes</t>
  </si>
  <si>
    <t>No se ha contratado el proyecto</t>
  </si>
  <si>
    <t xml:space="preserve">No se ha iniciado ejecución </t>
  </si>
  <si>
    <t>Impuestos de espectaculos  publico- deporte</t>
  </si>
  <si>
    <t>S.G.P. 
I.C.D.E.</t>
  </si>
  <si>
    <t>De acuerdo a la poblacion proyectada inicialmente a atendender de 12.000 se presenta un avence de atencion del 60% para el segundo trimestre</t>
  </si>
  <si>
    <t xml:space="preserve">En cumplimiento de las estrategias del proyecto se ejecutarion, visitas técnicas a los clubes deportivos  y trabajo a nivel virtual, apoyando y haciendo uso de las redes sociales a nivel laboral e institucional </t>
  </si>
  <si>
    <t>Vinculación de recurso humano de apoyo a la gestión</t>
  </si>
  <si>
    <t>SGP DEPORTE
I.C.D.E
IMPUESTO AL CIGARRILLO
SGP LIBRE INVERSION</t>
  </si>
  <si>
    <t>Por la declaratoria de emergencia ocasionada por el CORONAVIRUS en el pais y a nivel mundial, el IMDER adopto llegar a supoblacion mediante acciones virtuales en redes sociales con videos tutoriales mientras se encuentre la declaracion de emergencia sanitaria determinada por el Gobierno Nacional.</t>
  </si>
  <si>
    <t>SGP DEPORTE 
IMPUESTO AL CIGARRILLO</t>
  </si>
  <si>
    <t>SGP DEPORTE
I.C.D.E
SGP LIBRE INVERSION</t>
  </si>
  <si>
    <t>En el segundo trimeste no se ejecuto compromisos al presupuesto teniendo en cuenta la declaracion de emergencia sanitaria  por el Gobierno Nacional. Se realiza avance de atencion poblacional de acuerdo al recurso humano asignado en el primer tirmestre del año.</t>
  </si>
  <si>
    <t>SGP DEPORTE
ICDE
IMPUESTO TELEFONIA</t>
  </si>
  <si>
    <t>SGP DEPORTE</t>
  </si>
  <si>
    <t>FIRMA DE QUIEN CONSOLIDÓ</t>
  </si>
  <si>
    <t>LUZ YENNY HERNANDEZ ELAICA</t>
  </si>
  <si>
    <t>ROSA JAZMIN DE ARMAS MONTAÑO</t>
  </si>
  <si>
    <t xml:space="preserve">LUIS FERNANDO VARGAS PEÑA </t>
  </si>
  <si>
    <t>CORREO Y TELÉFONO</t>
  </si>
  <si>
    <t>direccion@imdervillavicencio.gov.co / 3212787156</t>
  </si>
  <si>
    <t>Profesional Especializado</t>
  </si>
  <si>
    <t>Subdirectora Administrativa y Financiera</t>
  </si>
  <si>
    <t xml:space="preserve">Director </t>
  </si>
  <si>
    <t>11/09/202</t>
  </si>
  <si>
    <t>subdireccionfinanciera@imdervillavicencio.gov.co/ 314 4425031</t>
  </si>
  <si>
    <t>planeacion@imdervillavicencio.gov.co/ 3213580733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</si>
</sst>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_);_(* \(#,##0\);_(* &quot;-&quot;_);_(@_)"/>
    <numFmt numFmtId="165" formatCode="_(* #,##0.00_);_(* \(#,##0.00\);_(* &quot;-&quot;??_);_(@_)"/>
    <numFmt numFmtId="166" formatCode="_(&quot;$&quot;* #,##0.00_);_(&quot;$&quot;* \(#,##0.00\);_(&quot;$&quot;* &quot;-&quot;??_);_(@_)"/>
    <numFmt numFmtId="167" formatCode="dd\-mm\-yy;@"/>
    <numFmt numFmtId="168" formatCode="dd/mm/yy;@"/>
    <numFmt numFmtId="169" formatCode="0.0%"/>
    <numFmt numFmtId="170" formatCode="[$$-240A]#,##0.00"/>
    <numFmt numFmtId="171" formatCode="_(* #,##0_);_(* \(#,##0\);_(* &quot;-&quot;??_);_(@_)"/>
    <numFmt numFmtId="172" formatCode="[$$-240A]#,##0"/>
    <numFmt numFmtId="173" formatCode="_(&quot;$&quot;* #,##0_);_(&quot;$&quot;* \(#,##0\);_(&quot;$&quot;* &quot;-&quot;??_);_(@_)"/>
    <numFmt numFmtId="174" formatCode="_(* #,##0.0_);_(* \(#,##0.0\);_(* &quot;-&quot;??_);_(@_)"/>
    <numFmt numFmtId="175" formatCode="_(* #,##0.0000_);_(* \(#,##0.0000\);_(* &quot;-&quot;??_);_(@_)"/>
    <numFmt numFmtId="176" formatCode="#,##0.0"/>
    <numFmt numFmtId="177" formatCode="_(* #,##0.000_);_(* \(#,##0.000\);_(* &quot;-&quot;??_);_(@_)"/>
  </numFmts>
  <fonts count="37" x14ac:knownFonts="1">
    <font>
      <sz val="11"/>
      <color theme="1"/>
      <name val="Calibri"/>
      <family val="2"/>
      <scheme val="minor"/>
    </font>
    <font>
      <b/>
      <sz val="10"/>
      <name val="Arial"/>
      <family val="2"/>
    </font>
    <font>
      <sz val="10"/>
      <color theme="1"/>
      <name val="Arial"/>
      <family val="2"/>
    </font>
    <font>
      <sz val="10"/>
      <name val="Arial"/>
      <family val="2"/>
    </font>
    <font>
      <sz val="8"/>
      <color indexed="81"/>
      <name val="Tahoma"/>
      <family val="2"/>
    </font>
    <font>
      <b/>
      <sz val="8"/>
      <color indexed="81"/>
      <name val="Tahoma"/>
      <family val="2"/>
    </font>
    <font>
      <sz val="9"/>
      <color indexed="81"/>
      <name val="Tahoma"/>
      <family val="2"/>
    </font>
    <font>
      <b/>
      <sz val="9"/>
      <name val="Arial"/>
      <family val="2"/>
    </font>
    <font>
      <sz val="9"/>
      <name val="Arial"/>
      <family val="2"/>
    </font>
    <font>
      <b/>
      <sz val="8"/>
      <name val="Arial"/>
      <family val="2"/>
    </font>
    <font>
      <sz val="8"/>
      <name val="Arial"/>
      <family val="2"/>
    </font>
    <font>
      <b/>
      <sz val="10"/>
      <color theme="1"/>
      <name val="Arial"/>
      <family val="2"/>
    </font>
    <font>
      <b/>
      <sz val="9"/>
      <color indexed="81"/>
      <name val="Tahoma"/>
      <family val="2"/>
    </font>
    <font>
      <b/>
      <sz val="10"/>
      <color theme="1"/>
      <name val="Arial Narrow"/>
      <family val="2"/>
    </font>
    <font>
      <sz val="10"/>
      <color rgb="FF000000"/>
      <name val="Arial"/>
      <family val="2"/>
    </font>
    <font>
      <sz val="7"/>
      <name val="Arial"/>
      <family val="2"/>
    </font>
    <font>
      <sz val="11"/>
      <color theme="1"/>
      <name val="Calibri"/>
      <family val="2"/>
      <scheme val="minor"/>
    </font>
    <font>
      <b/>
      <sz val="11"/>
      <color theme="1"/>
      <name val="Calibri"/>
      <family val="2"/>
      <scheme val="minor"/>
    </font>
    <font>
      <b/>
      <sz val="8"/>
      <color theme="1"/>
      <name val="Arial"/>
      <family val="2"/>
    </font>
    <font>
      <b/>
      <sz val="8"/>
      <color theme="1"/>
      <name val="Calibri"/>
      <family val="2"/>
      <scheme val="minor"/>
    </font>
    <font>
      <b/>
      <sz val="9"/>
      <color theme="1"/>
      <name val="Arial"/>
      <family val="2"/>
    </font>
    <font>
      <sz val="9"/>
      <color rgb="FF000000"/>
      <name val="Arial"/>
      <family val="2"/>
    </font>
    <font>
      <sz val="9"/>
      <color theme="1"/>
      <name val="Arial"/>
      <family val="2"/>
    </font>
    <font>
      <sz val="9"/>
      <color indexed="8"/>
      <name val="Arial"/>
      <family val="2"/>
    </font>
    <font>
      <sz val="10"/>
      <color theme="1"/>
      <name val="Calibri"/>
      <family val="2"/>
      <scheme val="minor"/>
    </font>
    <font>
      <sz val="9"/>
      <name val="Verdana"/>
      <family val="2"/>
    </font>
    <font>
      <sz val="9"/>
      <color indexed="8"/>
      <name val="Verdana"/>
      <family val="2"/>
    </font>
    <font>
      <sz val="9"/>
      <color theme="1"/>
      <name val="Verdana"/>
      <family val="2"/>
    </font>
    <font>
      <sz val="9"/>
      <color rgb="FFFF0000"/>
      <name val="Verdana"/>
      <family val="2"/>
    </font>
    <font>
      <sz val="12"/>
      <name val="Arial"/>
      <family val="2"/>
    </font>
    <font>
      <b/>
      <sz val="12"/>
      <name val="Arial"/>
      <family val="2"/>
    </font>
    <font>
      <sz val="12"/>
      <color theme="1"/>
      <name val="Arial"/>
      <family val="2"/>
    </font>
    <font>
      <sz val="10"/>
      <color indexed="8"/>
      <name val="Arial"/>
      <family val="2"/>
    </font>
    <font>
      <sz val="9"/>
      <color theme="1"/>
      <name val="Calibri"/>
      <family val="2"/>
      <scheme val="minor"/>
    </font>
    <font>
      <b/>
      <sz val="9"/>
      <color theme="1"/>
      <name val="Calibri"/>
      <family val="2"/>
      <scheme val="minor"/>
    </font>
    <font>
      <sz val="9"/>
      <color rgb="FFFF0000"/>
      <name val="Arial"/>
      <family val="2"/>
    </font>
    <font>
      <sz val="11"/>
      <name val="Arial"/>
      <family val="2"/>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rgb="FF9BDA46"/>
        <bgColor indexed="64"/>
      </patternFill>
    </fill>
    <fill>
      <patternFill patternType="solid">
        <fgColor rgb="FFFF00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9">
    <xf numFmtId="0" fontId="0" fillId="0" borderId="0"/>
    <xf numFmtId="0" fontId="14" fillId="0" borderId="0"/>
    <xf numFmtId="9" fontId="16" fillId="0" borderId="0" applyFont="0" applyFill="0" applyBorder="0" applyAlignment="0" applyProtection="0"/>
    <xf numFmtId="0" fontId="3" fillId="0" borderId="0"/>
    <xf numFmtId="165" fontId="16" fillId="0" borderId="0" applyFont="0" applyFill="0" applyBorder="0" applyAlignment="0" applyProtection="0"/>
    <xf numFmtId="0" fontId="3" fillId="0" borderId="0"/>
    <xf numFmtId="164" fontId="16" fillId="0" borderId="0" applyFont="0" applyFill="0" applyBorder="0" applyAlignment="0" applyProtection="0"/>
    <xf numFmtId="0" fontId="3" fillId="0" borderId="0"/>
    <xf numFmtId="166" fontId="16" fillId="0" borderId="0" applyFont="0" applyFill="0" applyBorder="0" applyAlignment="0" applyProtection="0"/>
  </cellStyleXfs>
  <cellXfs count="662">
    <xf numFmtId="0" fontId="0" fillId="0" borderId="0" xfId="0"/>
    <xf numFmtId="0" fontId="2" fillId="0" borderId="0" xfId="0" applyFont="1"/>
    <xf numFmtId="0" fontId="3" fillId="0" borderId="0" xfId="0" applyFont="1" applyFill="1"/>
    <xf numFmtId="0" fontId="1" fillId="0" borderId="0" xfId="0" applyFont="1" applyFill="1"/>
    <xf numFmtId="0" fontId="2" fillId="0" borderId="0" xfId="0" applyFont="1" applyAlignment="1">
      <alignment horizontal="left" wrapText="1"/>
    </xf>
    <xf numFmtId="167" fontId="2" fillId="0" borderId="0" xfId="0" applyNumberFormat="1" applyFont="1"/>
    <xf numFmtId="0" fontId="9" fillId="0" borderId="0" xfId="0" applyFont="1" applyFill="1"/>
    <xf numFmtId="169" fontId="13" fillId="0" borderId="1" xfId="0" applyNumberFormat="1" applyFont="1" applyBorder="1" applyAlignment="1" applyProtection="1">
      <alignment horizontal="right" vertical="center" shrinkToFit="1"/>
      <protection hidden="1"/>
    </xf>
    <xf numFmtId="0" fontId="1" fillId="0" borderId="0" xfId="0" applyFont="1" applyFill="1" applyBorder="1" applyAlignment="1">
      <alignment vertical="center"/>
    </xf>
    <xf numFmtId="0" fontId="2" fillId="0" borderId="0" xfId="0" applyFont="1" applyFill="1"/>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169" fontId="13" fillId="0" borderId="6" xfId="0" applyNumberFormat="1" applyFont="1" applyBorder="1" applyAlignment="1" applyProtection="1">
      <alignment horizontal="right" vertical="center" shrinkToFit="1"/>
      <protection hidden="1"/>
    </xf>
    <xf numFmtId="169" fontId="13" fillId="0" borderId="5" xfId="0" applyNumberFormat="1" applyFont="1" applyBorder="1" applyAlignment="1" applyProtection="1">
      <alignment horizontal="right" vertical="center" shrinkToFit="1"/>
      <protection hidden="1"/>
    </xf>
    <xf numFmtId="0" fontId="7" fillId="7" borderId="5" xfId="0" applyFont="1" applyFill="1" applyBorder="1" applyAlignment="1" applyProtection="1">
      <protection hidden="1"/>
    </xf>
    <xf numFmtId="2" fontId="7" fillId="7" borderId="29" xfId="0" applyNumberFormat="1" applyFont="1" applyFill="1" applyBorder="1" applyAlignment="1" applyProtection="1">
      <alignment horizontal="left" vertical="center" wrapText="1"/>
      <protection hidden="1"/>
    </xf>
    <xf numFmtId="2" fontId="13" fillId="0" borderId="29" xfId="0" applyNumberFormat="1" applyFont="1" applyBorder="1" applyAlignment="1" applyProtection="1">
      <alignment horizontal="right" vertical="center" shrinkToFit="1"/>
      <protection hidden="1"/>
    </xf>
    <xf numFmtId="4" fontId="7" fillId="7" borderId="29" xfId="0" applyNumberFormat="1" applyFont="1" applyFill="1" applyBorder="1" applyAlignment="1" applyProtection="1">
      <alignment horizontal="right" vertical="center"/>
      <protection hidden="1"/>
    </xf>
    <xf numFmtId="169" fontId="13" fillId="0" borderId="29" xfId="0" applyNumberFormat="1" applyFont="1" applyBorder="1" applyAlignment="1" applyProtection="1">
      <alignment horizontal="right" vertical="center" shrinkToFit="1"/>
      <protection hidden="1"/>
    </xf>
    <xf numFmtId="0" fontId="1" fillId="0" borderId="0" xfId="0" applyFont="1" applyFill="1" applyBorder="1" applyAlignment="1">
      <alignment vertical="center" textRotation="9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vertical="center" textRotation="90" wrapText="1"/>
      <protection locked="0"/>
    </xf>
    <xf numFmtId="0" fontId="1" fillId="0" borderId="0" xfId="0" applyFont="1" applyFill="1" applyBorder="1" applyAlignment="1">
      <alignment vertical="center" textRotation="90" wrapText="1"/>
    </xf>
    <xf numFmtId="0" fontId="1" fillId="0" borderId="0" xfId="0" applyFont="1" applyFill="1" applyBorder="1" applyAlignment="1" applyProtection="1">
      <alignment vertical="center" wrapText="1"/>
      <protection locked="0"/>
    </xf>
    <xf numFmtId="0" fontId="1" fillId="0" borderId="0" xfId="0" applyFont="1" applyFill="1" applyBorder="1" applyAlignment="1">
      <alignment vertical="center" wrapText="1"/>
    </xf>
    <xf numFmtId="0" fontId="7" fillId="7" borderId="1" xfId="0" applyFont="1" applyFill="1" applyBorder="1" applyAlignment="1" applyProtection="1">
      <alignment horizontal="center" vertical="center"/>
      <protection hidden="1"/>
    </xf>
    <xf numFmtId="1" fontId="7" fillId="7" borderId="29" xfId="2" applyNumberFormat="1" applyFont="1" applyFill="1" applyBorder="1" applyAlignment="1" applyProtection="1">
      <alignment horizontal="center" vertical="center"/>
      <protection hidden="1"/>
    </xf>
    <xf numFmtId="170" fontId="9" fillId="7" borderId="29" xfId="0" applyNumberFormat="1" applyFont="1" applyFill="1" applyBorder="1" applyAlignment="1" applyProtection="1">
      <alignment horizontal="right" vertical="center" wrapText="1"/>
      <protection hidden="1"/>
    </xf>
    <xf numFmtId="0" fontId="11" fillId="4" borderId="24" xfId="0" applyFont="1" applyFill="1" applyBorder="1" applyAlignment="1" applyProtection="1">
      <alignment horizontal="center" vertical="center"/>
      <protection hidden="1"/>
    </xf>
    <xf numFmtId="0" fontId="9" fillId="6" borderId="1" xfId="0" applyFont="1" applyFill="1" applyBorder="1" applyAlignment="1" applyProtection="1">
      <alignment horizontal="center" vertical="center" wrapText="1"/>
      <protection hidden="1"/>
    </xf>
    <xf numFmtId="0" fontId="9" fillId="6" borderId="1" xfId="0" applyFont="1" applyFill="1" applyBorder="1" applyAlignment="1" applyProtection="1">
      <alignment horizontal="center" vertical="center"/>
      <protection hidden="1"/>
    </xf>
    <xf numFmtId="1" fontId="10" fillId="3" borderId="1" xfId="0" applyNumberFormat="1" applyFont="1" applyFill="1" applyBorder="1" applyAlignment="1" applyProtection="1">
      <alignment horizontal="center" vertical="center" wrapText="1"/>
      <protection hidden="1"/>
    </xf>
    <xf numFmtId="4" fontId="10" fillId="3" borderId="1" xfId="0" applyNumberFormat="1" applyFont="1" applyFill="1" applyBorder="1" applyAlignment="1" applyProtection="1">
      <alignment horizontal="center" vertical="center" wrapText="1"/>
      <protection hidden="1"/>
    </xf>
    <xf numFmtId="4" fontId="10" fillId="3" borderId="16" xfId="0" applyNumberFormat="1" applyFont="1" applyFill="1" applyBorder="1" applyAlignment="1" applyProtection="1">
      <alignment horizontal="center" vertical="center" wrapText="1"/>
      <protection hidden="1"/>
    </xf>
    <xf numFmtId="1" fontId="15" fillId="3" borderId="1" xfId="0" applyNumberFormat="1" applyFont="1" applyFill="1" applyBorder="1" applyAlignment="1" applyProtection="1">
      <alignment horizontal="center" vertical="center" wrapText="1"/>
      <protection hidden="1"/>
    </xf>
    <xf numFmtId="4" fontId="15" fillId="3" borderId="1" xfId="0" applyNumberFormat="1" applyFont="1" applyFill="1" applyBorder="1" applyAlignment="1" applyProtection="1">
      <alignment horizontal="center" vertical="center" wrapText="1"/>
      <protection hidden="1"/>
    </xf>
    <xf numFmtId="4" fontId="15" fillId="4" borderId="1" xfId="0" applyNumberFormat="1" applyFont="1" applyFill="1" applyBorder="1" applyAlignment="1" applyProtection="1">
      <alignment horizontal="center" vertical="center" wrapText="1"/>
      <protection hidden="1"/>
    </xf>
    <xf numFmtId="4" fontId="10" fillId="4" borderId="1" xfId="0" applyNumberFormat="1" applyFont="1" applyFill="1" applyBorder="1" applyAlignment="1" applyProtection="1">
      <alignment horizontal="center" vertical="center" wrapText="1"/>
      <protection hidden="1"/>
    </xf>
    <xf numFmtId="1" fontId="10" fillId="3" borderId="25" xfId="0" applyNumberFormat="1" applyFont="1" applyFill="1" applyBorder="1" applyAlignment="1" applyProtection="1">
      <alignment horizontal="center" vertical="center" wrapText="1"/>
      <protection hidden="1"/>
    </xf>
    <xf numFmtId="1" fontId="10" fillId="3" borderId="21" xfId="0" applyNumberFormat="1" applyFont="1" applyFill="1" applyBorder="1" applyAlignment="1" applyProtection="1">
      <alignment horizontal="center" vertical="center" wrapText="1"/>
      <protection hidden="1"/>
    </xf>
    <xf numFmtId="1" fontId="10" fillId="3" borderId="26" xfId="0" applyNumberFormat="1" applyFont="1" applyFill="1" applyBorder="1" applyAlignment="1" applyProtection="1">
      <alignment horizontal="center" vertical="center" wrapText="1"/>
      <protection hidden="1"/>
    </xf>
    <xf numFmtId="168" fontId="8" fillId="0" borderId="6" xfId="0" applyNumberFormat="1" applyFont="1" applyFill="1" applyBorder="1" applyAlignment="1" applyProtection="1">
      <alignment horizontal="center" vertical="center" wrapText="1"/>
      <protection hidden="1"/>
    </xf>
    <xf numFmtId="4" fontId="3" fillId="0" borderId="1" xfId="0" applyNumberFormat="1" applyFont="1" applyFill="1" applyBorder="1" applyAlignment="1" applyProtection="1">
      <alignment vertical="center" wrapText="1"/>
      <protection hidden="1"/>
    </xf>
    <xf numFmtId="170" fontId="8" fillId="0" borderId="1" xfId="0" applyNumberFormat="1" applyFont="1" applyFill="1" applyBorder="1" applyAlignment="1" applyProtection="1">
      <alignment horizontal="right" vertical="center" wrapText="1"/>
      <protection hidden="1"/>
    </xf>
    <xf numFmtId="0" fontId="8" fillId="0" borderId="15" xfId="0" applyFont="1" applyFill="1" applyBorder="1" applyAlignment="1" applyProtection="1">
      <alignment horizontal="left" vertical="center"/>
      <protection hidden="1"/>
    </xf>
    <xf numFmtId="0" fontId="8" fillId="0" borderId="5" xfId="0" applyFont="1" applyFill="1" applyBorder="1" applyAlignment="1" applyProtection="1">
      <alignment horizontal="left" vertical="center"/>
      <protection hidden="1"/>
    </xf>
    <xf numFmtId="0" fontId="8" fillId="0" borderId="5" xfId="0" applyFont="1" applyFill="1" applyBorder="1" applyAlignment="1" applyProtection="1">
      <alignment horizontal="left" vertical="center" wrapText="1"/>
      <protection hidden="1"/>
    </xf>
    <xf numFmtId="0" fontId="8" fillId="0" borderId="5" xfId="0" applyFont="1" applyFill="1" applyBorder="1" applyAlignment="1" applyProtection="1">
      <alignment vertical="center"/>
      <protection hidden="1"/>
    </xf>
    <xf numFmtId="168" fontId="8" fillId="0" borderId="5" xfId="0" applyNumberFormat="1" applyFont="1" applyFill="1" applyBorder="1" applyAlignment="1" applyProtection="1">
      <alignment horizontal="center" vertical="center"/>
      <protection hidden="1"/>
    </xf>
    <xf numFmtId="0" fontId="8" fillId="0" borderId="5" xfId="0" applyFont="1" applyFill="1" applyBorder="1" applyAlignment="1" applyProtection="1">
      <alignment horizontal="center" vertical="center" wrapText="1"/>
      <protection hidden="1"/>
    </xf>
    <xf numFmtId="4" fontId="8" fillId="0" borderId="5" xfId="0" applyNumberFormat="1" applyFont="1" applyFill="1" applyBorder="1" applyAlignment="1" applyProtection="1">
      <alignment horizontal="right" vertical="center"/>
      <protection hidden="1"/>
    </xf>
    <xf numFmtId="170" fontId="8" fillId="0" borderId="5" xfId="0" applyNumberFormat="1" applyFont="1" applyFill="1" applyBorder="1" applyAlignment="1" applyProtection="1">
      <alignment horizontal="right" vertical="center" wrapText="1"/>
      <protection hidden="1"/>
    </xf>
    <xf numFmtId="4" fontId="8" fillId="0" borderId="5" xfId="0" applyNumberFormat="1" applyFont="1" applyFill="1" applyBorder="1" applyAlignment="1" applyProtection="1">
      <alignment horizontal="center"/>
      <protection hidden="1"/>
    </xf>
    <xf numFmtId="0" fontId="8" fillId="0" borderId="5" xfId="0" applyFont="1" applyFill="1" applyBorder="1" applyAlignment="1" applyProtection="1">
      <alignment horizontal="center"/>
      <protection hidden="1"/>
    </xf>
    <xf numFmtId="0" fontId="8" fillId="0" borderId="5" xfId="0" applyFont="1" applyFill="1" applyBorder="1" applyAlignment="1" applyProtection="1">
      <alignment horizontal="left"/>
      <protection hidden="1"/>
    </xf>
    <xf numFmtId="0" fontId="8" fillId="0" borderId="5" xfId="0" applyFont="1" applyFill="1" applyBorder="1" applyAlignment="1" applyProtection="1">
      <alignment horizontal="right"/>
      <protection hidden="1"/>
    </xf>
    <xf numFmtId="0" fontId="8" fillId="0" borderId="19" xfId="0" applyFont="1" applyFill="1" applyBorder="1" applyAlignment="1" applyProtection="1">
      <alignment horizontal="center"/>
      <protection hidden="1"/>
    </xf>
    <xf numFmtId="0" fontId="7" fillId="6" borderId="28" xfId="0" applyFont="1" applyFill="1" applyBorder="1" applyAlignment="1" applyProtection="1">
      <alignment vertical="center"/>
      <protection hidden="1"/>
    </xf>
    <xf numFmtId="0" fontId="7" fillId="6" borderId="29" xfId="0" applyFont="1" applyFill="1" applyBorder="1" applyAlignment="1" applyProtection="1">
      <alignment vertical="center"/>
      <protection hidden="1"/>
    </xf>
    <xf numFmtId="0" fontId="7" fillId="6" borderId="29" xfId="0" applyFont="1" applyFill="1" applyBorder="1" applyAlignment="1" applyProtection="1">
      <alignment horizontal="right" vertical="center"/>
      <protection hidden="1"/>
    </xf>
    <xf numFmtId="0" fontId="7" fillId="6" borderId="29" xfId="0" applyFont="1" applyFill="1" applyBorder="1" applyAlignment="1" applyProtection="1">
      <alignment horizontal="center" vertical="top"/>
      <protection hidden="1"/>
    </xf>
    <xf numFmtId="0" fontId="7" fillId="6" borderId="29" xfId="0" applyFont="1" applyFill="1" applyBorder="1" applyAlignment="1" applyProtection="1">
      <alignment horizontal="center" vertical="center"/>
      <protection hidden="1"/>
    </xf>
    <xf numFmtId="0" fontId="7" fillId="6" borderId="29" xfId="0" applyFont="1" applyFill="1" applyBorder="1" applyAlignment="1" applyProtection="1">
      <alignment horizontal="right"/>
      <protection hidden="1"/>
    </xf>
    <xf numFmtId="0" fontId="7" fillId="6" borderId="30" xfId="0" applyFont="1" applyFill="1" applyBorder="1" applyAlignment="1" applyProtection="1">
      <alignment horizontal="right"/>
      <protection hidden="1"/>
    </xf>
    <xf numFmtId="0" fontId="1" fillId="0" borderId="0" xfId="0" applyFont="1" applyFill="1" applyBorder="1" applyAlignment="1" applyProtection="1">
      <alignment vertical="center" textRotation="90"/>
      <protection hidden="1"/>
    </xf>
    <xf numFmtId="0" fontId="1" fillId="0" borderId="0" xfId="0" applyFont="1" applyFill="1" applyBorder="1" applyAlignment="1" applyProtection="1">
      <alignment vertical="center"/>
      <protection hidden="1"/>
    </xf>
    <xf numFmtId="0" fontId="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vertical="center" textRotation="90" wrapText="1"/>
      <protection hidden="1"/>
    </xf>
    <xf numFmtId="0" fontId="1" fillId="0" borderId="0" xfId="0" applyFont="1" applyFill="1" applyBorder="1" applyAlignment="1" applyProtection="1">
      <alignment vertical="center" wrapText="1"/>
      <protection hidden="1"/>
    </xf>
    <xf numFmtId="0" fontId="1"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protection hidden="1"/>
    </xf>
    <xf numFmtId="0" fontId="11" fillId="4" borderId="24" xfId="0" applyFont="1" applyFill="1" applyBorder="1" applyAlignment="1">
      <alignment horizontal="center" vertical="center"/>
    </xf>
    <xf numFmtId="0" fontId="11" fillId="5" borderId="24" xfId="0" applyFont="1" applyFill="1" applyBorder="1" applyAlignment="1">
      <alignment vertical="center"/>
    </xf>
    <xf numFmtId="0" fontId="11" fillId="5" borderId="37" xfId="0" applyFont="1" applyFill="1" applyBorder="1" applyAlignment="1">
      <alignment vertical="center"/>
    </xf>
    <xf numFmtId="0" fontId="17" fillId="4" borderId="1" xfId="0" applyFont="1" applyFill="1" applyBorder="1" applyAlignment="1">
      <alignment wrapText="1"/>
    </xf>
    <xf numFmtId="0" fontId="0" fillId="0" borderId="0" xfId="0" applyAlignment="1">
      <alignment wrapText="1"/>
    </xf>
    <xf numFmtId="0" fontId="0" fillId="0" borderId="1" xfId="0" applyBorder="1" applyAlignment="1">
      <alignment wrapText="1"/>
    </xf>
    <xf numFmtId="0" fontId="11" fillId="0" borderId="1" xfId="0" applyFont="1" applyBorder="1" applyAlignment="1">
      <alignment wrapText="1"/>
    </xf>
    <xf numFmtId="0" fontId="0" fillId="0" borderId="1" xfId="0" applyBorder="1" applyAlignment="1">
      <alignment vertical="center" wrapText="1"/>
    </xf>
    <xf numFmtId="0" fontId="11" fillId="0" borderId="1" xfId="0" applyFont="1" applyBorder="1" applyAlignment="1">
      <alignment vertical="center" wrapText="1"/>
    </xf>
    <xf numFmtId="0" fontId="17" fillId="0" borderId="1" xfId="0" applyFont="1" applyBorder="1" applyAlignment="1">
      <alignment wrapText="1"/>
    </xf>
    <xf numFmtId="0" fontId="17" fillId="0" borderId="1" xfId="0" applyFont="1" applyBorder="1" applyAlignment="1">
      <alignment vertical="center" wrapText="1"/>
    </xf>
    <xf numFmtId="0" fontId="0" fillId="0" borderId="1" xfId="0" applyFill="1" applyBorder="1" applyAlignment="1">
      <alignment vertical="center" wrapText="1"/>
    </xf>
    <xf numFmtId="0" fontId="18" fillId="4" borderId="1" xfId="0" applyFont="1" applyFill="1" applyBorder="1" applyAlignment="1">
      <alignment wrapText="1"/>
    </xf>
    <xf numFmtId="0" fontId="19" fillId="4" borderId="1" xfId="0" applyFont="1" applyFill="1" applyBorder="1" applyAlignment="1">
      <alignment wrapText="1"/>
    </xf>
    <xf numFmtId="0" fontId="19" fillId="4" borderId="1" xfId="0" applyFont="1" applyFill="1" applyBorder="1" applyAlignment="1">
      <alignment vertical="center" wrapText="1"/>
    </xf>
    <xf numFmtId="0" fontId="18"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3" fillId="0" borderId="1" xfId="0" applyFont="1" applyFill="1" applyBorder="1" applyAlignment="1" applyProtection="1">
      <alignment horizontal="center"/>
      <protection locked="0"/>
    </xf>
    <xf numFmtId="0" fontId="11" fillId="4" borderId="1" xfId="0" applyFont="1" applyFill="1" applyBorder="1" applyAlignment="1">
      <alignment horizontal="center" vertical="center"/>
    </xf>
    <xf numFmtId="0" fontId="11" fillId="5" borderId="1" xfId="0" applyFont="1" applyFill="1" applyBorder="1" applyAlignment="1" applyProtection="1">
      <alignment vertical="center"/>
      <protection locked="0"/>
    </xf>
    <xf numFmtId="0" fontId="11" fillId="5" borderId="4" xfId="0" applyFont="1" applyFill="1" applyBorder="1" applyAlignment="1">
      <alignment vertical="center"/>
    </xf>
    <xf numFmtId="0" fontId="3" fillId="0" borderId="0" xfId="0" applyFont="1" applyFill="1" applyBorder="1" applyAlignment="1" applyProtection="1">
      <protection locked="0"/>
    </xf>
    <xf numFmtId="0" fontId="1" fillId="0" borderId="8" xfId="0" applyFont="1" applyFill="1" applyBorder="1" applyAlignment="1" applyProtection="1">
      <alignment vertical="center" wrapText="1"/>
      <protection locked="0"/>
    </xf>
    <xf numFmtId="0" fontId="2" fillId="0" borderId="0" xfId="0" applyFont="1" applyFill="1" applyBorder="1"/>
    <xf numFmtId="0" fontId="3" fillId="3" borderId="1" xfId="0" applyNumberFormat="1" applyFont="1" applyFill="1" applyBorder="1" applyAlignment="1" applyProtection="1">
      <alignment horizontal="center" vertical="center" wrapText="1"/>
      <protection locked="0"/>
    </xf>
    <xf numFmtId="1" fontId="3" fillId="3" borderId="1" xfId="0" applyNumberFormat="1" applyFont="1" applyFill="1" applyBorder="1" applyAlignment="1" applyProtection="1">
      <alignment horizontal="center" vertical="center" wrapText="1"/>
      <protection locked="0"/>
    </xf>
    <xf numFmtId="4" fontId="3" fillId="4" borderId="1" xfId="0" applyNumberFormat="1" applyFont="1" applyFill="1" applyBorder="1" applyAlignment="1">
      <alignment horizontal="center" vertical="center" wrapText="1"/>
    </xf>
    <xf numFmtId="1" fontId="3" fillId="3" borderId="25" xfId="0" applyNumberFormat="1" applyFont="1" applyFill="1" applyBorder="1" applyAlignment="1">
      <alignment horizontal="center" vertical="center" wrapText="1"/>
    </xf>
    <xf numFmtId="1" fontId="3" fillId="3" borderId="21" xfId="0" applyNumberFormat="1" applyFont="1" applyFill="1" applyBorder="1" applyAlignment="1">
      <alignment horizontal="center" vertical="center" wrapText="1"/>
    </xf>
    <xf numFmtId="0" fontId="3" fillId="0" borderId="17"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wrapText="1"/>
      <protection locked="0"/>
    </xf>
    <xf numFmtId="0" fontId="3" fillId="0" borderId="5" xfId="0" applyFont="1" applyFill="1" applyBorder="1" applyAlignment="1" applyProtection="1">
      <alignment vertical="center"/>
      <protection locked="0"/>
    </xf>
    <xf numFmtId="168" fontId="3" fillId="0" borderId="5" xfId="0" applyNumberFormat="1"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wrapText="1"/>
      <protection locked="0"/>
    </xf>
    <xf numFmtId="0" fontId="3" fillId="0" borderId="5" xfId="0" applyNumberFormat="1" applyFont="1" applyFill="1" applyBorder="1" applyAlignment="1" applyProtection="1">
      <alignment horizontal="center" vertical="center" wrapText="1"/>
      <protection locked="0"/>
    </xf>
    <xf numFmtId="170" fontId="3" fillId="0" borderId="5" xfId="0" applyNumberFormat="1" applyFont="1" applyFill="1" applyBorder="1" applyAlignment="1" applyProtection="1">
      <alignment horizontal="right" vertical="center" wrapText="1"/>
      <protection locked="0"/>
    </xf>
    <xf numFmtId="4" fontId="3" fillId="0" borderId="5" xfId="0" applyNumberFormat="1"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3" fillId="0" borderId="5" xfId="0" applyFont="1" applyFill="1" applyBorder="1" applyAlignment="1" applyProtection="1">
      <alignment horizontal="left"/>
      <protection locked="0"/>
    </xf>
    <xf numFmtId="0" fontId="3" fillId="0" borderId="5" xfId="0" applyFont="1" applyFill="1" applyBorder="1" applyAlignment="1" applyProtection="1">
      <alignment horizontal="right"/>
      <protection locked="0"/>
    </xf>
    <xf numFmtId="0" fontId="1" fillId="6" borderId="1" xfId="0" applyFont="1" applyFill="1" applyBorder="1" applyAlignment="1">
      <alignment vertical="center"/>
    </xf>
    <xf numFmtId="0" fontId="1" fillId="7" borderId="1" xfId="0" applyNumberFormat="1" applyFont="1" applyFill="1" applyBorder="1" applyAlignment="1" applyProtection="1">
      <alignment horizontal="right" vertical="center"/>
      <protection hidden="1"/>
    </xf>
    <xf numFmtId="0" fontId="1" fillId="6" borderId="1" xfId="0" applyFont="1" applyFill="1" applyBorder="1" applyAlignment="1">
      <alignment horizontal="right" vertical="center"/>
    </xf>
    <xf numFmtId="170" fontId="1" fillId="7" borderId="1" xfId="0" applyNumberFormat="1" applyFont="1" applyFill="1" applyBorder="1" applyAlignment="1" applyProtection="1">
      <alignment horizontal="right" vertical="center" wrapText="1"/>
      <protection hidden="1"/>
    </xf>
    <xf numFmtId="0" fontId="1" fillId="6" borderId="1" xfId="0" applyFont="1" applyFill="1" applyBorder="1" applyAlignment="1">
      <alignment horizontal="right"/>
    </xf>
    <xf numFmtId="0" fontId="1" fillId="6" borderId="1" xfId="0" applyFont="1" applyFill="1" applyBorder="1" applyAlignment="1"/>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168" fontId="3" fillId="0" borderId="0"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right" vertical="center" wrapText="1"/>
      <protection locked="0"/>
    </xf>
    <xf numFmtId="1" fontId="3" fillId="3" borderId="21" xfId="0" applyNumberFormat="1" applyFont="1" applyFill="1" applyBorder="1" applyAlignment="1">
      <alignment horizontal="center" vertical="top" wrapText="1"/>
    </xf>
    <xf numFmtId="4" fontId="3" fillId="3" borderId="1" xfId="0" applyNumberFormat="1" applyFont="1" applyFill="1" applyBorder="1" applyAlignment="1">
      <alignment horizontal="center" vertical="top" wrapText="1"/>
    </xf>
    <xf numFmtId="0" fontId="8" fillId="5"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protection locked="0"/>
    </xf>
    <xf numFmtId="0" fontId="8" fillId="0" borderId="5" xfId="0" applyFont="1" applyFill="1" applyBorder="1" applyAlignment="1" applyProtection="1">
      <alignment horizontal="left" vertical="center"/>
      <protection locked="0"/>
    </xf>
    <xf numFmtId="0" fontId="8" fillId="0" borderId="5" xfId="0" applyFont="1" applyFill="1" applyBorder="1" applyAlignment="1" applyProtection="1">
      <alignment vertical="center"/>
      <protection locked="0"/>
    </xf>
    <xf numFmtId="0" fontId="8" fillId="5" borderId="1" xfId="1" applyFont="1" applyFill="1" applyBorder="1" applyAlignment="1" applyProtection="1">
      <alignment horizontal="center" vertical="center" wrapText="1"/>
      <protection locked="0"/>
    </xf>
    <xf numFmtId="0" fontId="8" fillId="5" borderId="2" xfId="1" applyFont="1" applyFill="1" applyBorder="1" applyAlignment="1" applyProtection="1">
      <alignment horizontal="center" vertical="center" wrapText="1"/>
      <protection locked="0"/>
    </xf>
    <xf numFmtId="0" fontId="8" fillId="0" borderId="5" xfId="0" applyFont="1" applyFill="1" applyBorder="1" applyAlignment="1" applyProtection="1">
      <alignment vertical="center" wrapText="1"/>
      <protection locked="0"/>
    </xf>
    <xf numFmtId="0" fontId="8" fillId="0" borderId="5"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8" fillId="0" borderId="1" xfId="0" applyFont="1" applyFill="1" applyBorder="1" applyAlignment="1" applyProtection="1">
      <alignment wrapText="1"/>
      <protection locked="0"/>
    </xf>
    <xf numFmtId="0" fontId="22" fillId="5" borderId="1" xfId="0" applyFont="1" applyFill="1" applyBorder="1" applyAlignment="1" applyProtection="1">
      <alignment wrapText="1"/>
      <protection locked="0"/>
    </xf>
    <xf numFmtId="164" fontId="8" fillId="0" borderId="1" xfId="6" applyFont="1" applyFill="1" applyBorder="1" applyAlignment="1" applyProtection="1">
      <alignment wrapText="1"/>
      <protection locked="0"/>
    </xf>
    <xf numFmtId="0" fontId="8" fillId="0" borderId="38" xfId="0" applyFont="1" applyFill="1" applyBorder="1" applyAlignment="1" applyProtection="1">
      <alignment horizontal="left" vertical="center"/>
      <protection locked="0"/>
    </xf>
    <xf numFmtId="0" fontId="21" fillId="0" borderId="4" xfId="0" applyFont="1" applyBorder="1" applyAlignment="1" applyProtection="1">
      <alignment horizontal="left" vertical="center" wrapText="1"/>
      <protection locked="0"/>
    </xf>
    <xf numFmtId="0" fontId="23" fillId="0" borderId="1" xfId="1" applyFont="1" applyFill="1" applyBorder="1" applyAlignment="1" applyProtection="1">
      <alignment horizontal="justify" vertical="center" wrapText="1"/>
      <protection locked="0"/>
    </xf>
    <xf numFmtId="0" fontId="8" fillId="5" borderId="1" xfId="0" applyFont="1" applyFill="1" applyBorder="1" applyAlignment="1" applyProtection="1">
      <alignment horizontal="justify" vertical="center"/>
      <protection locked="0"/>
    </xf>
    <xf numFmtId="0" fontId="8" fillId="0" borderId="1" xfId="0" applyFont="1" applyFill="1" applyBorder="1" applyAlignment="1" applyProtection="1">
      <alignment horizontal="justify" vertical="center"/>
      <protection locked="0"/>
    </xf>
    <xf numFmtId="0" fontId="23" fillId="5" borderId="1" xfId="1" applyFont="1" applyFill="1" applyBorder="1" applyAlignment="1" applyProtection="1">
      <alignment horizontal="justify" vertical="center" wrapText="1"/>
      <protection locked="0"/>
    </xf>
    <xf numFmtId="0" fontId="23" fillId="0" borderId="2" xfId="1" applyFont="1" applyFill="1" applyBorder="1" applyAlignment="1" applyProtection="1">
      <alignment horizontal="justify" vertical="center" wrapText="1"/>
      <protection locked="0"/>
    </xf>
    <xf numFmtId="164" fontId="8" fillId="0" borderId="1" xfId="6" applyFont="1" applyFill="1" applyBorder="1" applyAlignment="1" applyProtection="1">
      <alignment vertical="center"/>
      <protection locked="0"/>
    </xf>
    <xf numFmtId="0" fontId="8" fillId="5" borderId="1" xfId="1" applyFont="1" applyFill="1" applyBorder="1" applyAlignment="1" applyProtection="1">
      <alignment horizontal="left" vertical="top" wrapText="1"/>
      <protection locked="0"/>
    </xf>
    <xf numFmtId="0" fontId="8" fillId="5" borderId="1" xfId="1" applyFont="1" applyFill="1" applyBorder="1" applyAlignment="1" applyProtection="1">
      <alignment horizontal="left" vertical="center" wrapText="1"/>
      <protection locked="0"/>
    </xf>
    <xf numFmtId="0" fontId="8" fillId="0" borderId="1" xfId="1" applyFont="1" applyFill="1" applyBorder="1" applyAlignment="1" applyProtection="1">
      <alignment horizontal="left" vertical="center" wrapText="1"/>
      <protection locked="0"/>
    </xf>
    <xf numFmtId="0" fontId="8" fillId="5" borderId="1" xfId="1" applyFont="1" applyFill="1" applyBorder="1" applyAlignment="1" applyProtection="1">
      <alignment horizontal="justify" vertical="center" wrapText="1"/>
      <protection locked="0"/>
    </xf>
    <xf numFmtId="0" fontId="22" fillId="5" borderId="6" xfId="0" applyFont="1" applyFill="1" applyBorder="1" applyAlignment="1" applyProtection="1">
      <alignment wrapText="1"/>
      <protection locked="0"/>
    </xf>
    <xf numFmtId="0" fontId="8" fillId="0" borderId="6" xfId="0" applyNumberFormat="1" applyFont="1" applyFill="1" applyBorder="1" applyAlignment="1" applyProtection="1">
      <alignment horizontal="left" vertical="center" wrapText="1"/>
      <protection locked="0"/>
    </xf>
    <xf numFmtId="168" fontId="8" fillId="0" borderId="6"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protection locked="0"/>
    </xf>
    <xf numFmtId="1" fontId="8" fillId="0" borderId="1" xfId="1" applyNumberFormat="1" applyFont="1" applyFill="1" applyBorder="1" applyAlignment="1" applyProtection="1">
      <alignment horizontal="center" vertical="center" wrapText="1"/>
      <protection locked="0"/>
    </xf>
    <xf numFmtId="169" fontId="20" fillId="0" borderId="1" xfId="0" applyNumberFormat="1" applyFont="1" applyBorder="1" applyAlignment="1" applyProtection="1">
      <alignment horizontal="right" vertical="center" shrinkToFit="1"/>
      <protection hidden="1"/>
    </xf>
    <xf numFmtId="0" fontId="8" fillId="2"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protection locked="0"/>
    </xf>
    <xf numFmtId="0" fontId="8" fillId="0" borderId="11" xfId="0" applyNumberFormat="1" applyFont="1" applyFill="1" applyBorder="1" applyAlignment="1" applyProtection="1">
      <alignment horizontal="left" vertical="center" wrapText="1"/>
      <protection locked="0"/>
    </xf>
    <xf numFmtId="0" fontId="8" fillId="0" borderId="11" xfId="0" applyFont="1" applyFill="1" applyBorder="1" applyAlignment="1" applyProtection="1">
      <alignment horizontal="center"/>
      <protection locked="0"/>
    </xf>
    <xf numFmtId="0" fontId="8" fillId="0" borderId="1" xfId="0" applyNumberFormat="1" applyFont="1" applyFill="1" applyBorder="1" applyAlignment="1" applyProtection="1">
      <alignment horizontal="left" vertical="center" wrapText="1"/>
      <protection locked="0"/>
    </xf>
    <xf numFmtId="0" fontId="8" fillId="0" borderId="1" xfId="0" applyFont="1" applyFill="1" applyBorder="1" applyAlignment="1" applyProtection="1">
      <alignment horizontal="center"/>
      <protection locked="0"/>
    </xf>
    <xf numFmtId="168" fontId="8" fillId="0" borderId="5" xfId="0" applyNumberFormat="1" applyFont="1" applyFill="1" applyBorder="1" applyAlignment="1" applyProtection="1">
      <alignment horizontal="center" vertical="center"/>
      <protection locked="0"/>
    </xf>
    <xf numFmtId="0" fontId="8" fillId="0" borderId="5" xfId="0" applyNumberFormat="1" applyFont="1" applyFill="1" applyBorder="1" applyAlignment="1" applyProtection="1">
      <alignment horizontal="center" vertical="center" wrapText="1"/>
      <protection locked="0"/>
    </xf>
    <xf numFmtId="170" fontId="8" fillId="0" borderId="5"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5" xfId="0" applyFont="1" applyFill="1" applyBorder="1" applyAlignment="1" applyProtection="1">
      <alignment horizontal="left"/>
      <protection locked="0"/>
    </xf>
    <xf numFmtId="0" fontId="8" fillId="0" borderId="5" xfId="0" applyFont="1" applyFill="1" applyBorder="1" applyAlignment="1" applyProtection="1">
      <alignment horizontal="center" vertical="center" wrapText="1"/>
      <protection locked="0"/>
    </xf>
    <xf numFmtId="0" fontId="8" fillId="5" borderId="1" xfId="0" applyFont="1" applyFill="1" applyBorder="1" applyAlignment="1" applyProtection="1">
      <alignment wrapText="1"/>
      <protection locked="0"/>
    </xf>
    <xf numFmtId="4" fontId="8" fillId="0" borderId="5" xfId="0" applyNumberFormat="1" applyFont="1" applyFill="1" applyBorder="1" applyAlignment="1" applyProtection="1">
      <alignment horizontal="center" vertical="center"/>
      <protection locked="0"/>
    </xf>
    <xf numFmtId="0" fontId="8" fillId="0" borderId="5" xfId="0" applyFont="1" applyFill="1" applyBorder="1" applyAlignment="1" applyProtection="1">
      <alignment horizontal="left" wrapText="1"/>
      <protection locked="0"/>
    </xf>
    <xf numFmtId="0" fontId="8" fillId="5" borderId="1" xfId="0" applyFont="1" applyFill="1" applyBorder="1" applyAlignment="1" applyProtection="1">
      <alignment vertical="center" wrapText="1"/>
      <protection locked="0"/>
    </xf>
    <xf numFmtId="171" fontId="8" fillId="0" borderId="5" xfId="4" applyNumberFormat="1" applyFont="1" applyFill="1" applyBorder="1" applyAlignment="1" applyProtection="1">
      <alignment horizontal="left" vertical="center"/>
      <protection locked="0"/>
    </xf>
    <xf numFmtId="0" fontId="7" fillId="0" borderId="1" xfId="3" applyFont="1" applyFill="1" applyBorder="1" applyAlignment="1" applyProtection="1">
      <alignment horizontal="left" vertical="center" wrapText="1"/>
      <protection locked="0"/>
    </xf>
    <xf numFmtId="0" fontId="7" fillId="0" borderId="2" xfId="3" applyFont="1" applyFill="1" applyBorder="1" applyAlignment="1" applyProtection="1">
      <alignment horizontal="left" vertical="center" wrapText="1"/>
      <protection locked="0"/>
    </xf>
    <xf numFmtId="4" fontId="8" fillId="0" borderId="5" xfId="0" applyNumberFormat="1" applyFont="1" applyFill="1" applyBorder="1" applyAlignment="1" applyProtection="1">
      <alignment horizontal="center" wrapText="1"/>
      <protection locked="0"/>
    </xf>
    <xf numFmtId="172" fontId="8" fillId="0" borderId="5" xfId="0" applyNumberFormat="1" applyFont="1" applyFill="1" applyBorder="1" applyAlignment="1" applyProtection="1">
      <alignment horizontal="right" vertical="center" wrapText="1"/>
      <protection locked="0"/>
    </xf>
    <xf numFmtId="0" fontId="8" fillId="5" borderId="1" xfId="0" applyFont="1" applyFill="1" applyBorder="1" applyAlignment="1" applyProtection="1">
      <alignment vertical="top" wrapText="1"/>
      <protection locked="0"/>
    </xf>
    <xf numFmtId="4" fontId="8" fillId="0" borderId="5"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horizontal="center" vertical="top" wrapText="1"/>
      <protection locked="0"/>
    </xf>
    <xf numFmtId="0" fontId="22" fillId="5" borderId="1" xfId="0" applyFont="1" applyFill="1" applyBorder="1" applyAlignment="1" applyProtection="1">
      <alignment vertical="center" wrapText="1"/>
      <protection locked="0"/>
    </xf>
    <xf numFmtId="165" fontId="8" fillId="0" borderId="5" xfId="4" applyFont="1" applyFill="1" applyBorder="1" applyAlignment="1" applyProtection="1">
      <alignment horizontal="right" vertical="center" wrapText="1"/>
      <protection locked="0"/>
    </xf>
    <xf numFmtId="172" fontId="8" fillId="5" borderId="5" xfId="0" applyNumberFormat="1" applyFont="1" applyFill="1" applyBorder="1" applyAlignment="1" applyProtection="1">
      <alignment horizontal="right" vertical="center" wrapText="1"/>
      <protection locked="0"/>
    </xf>
    <xf numFmtId="4" fontId="8" fillId="5" borderId="5" xfId="0" applyNumberFormat="1" applyFont="1" applyFill="1" applyBorder="1" applyAlignment="1" applyProtection="1">
      <alignment horizontal="center" wrapText="1"/>
      <protection locked="0"/>
    </xf>
    <xf numFmtId="1" fontId="8" fillId="0" borderId="5" xfId="1" applyNumberFormat="1"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protection locked="0"/>
    </xf>
    <xf numFmtId="0" fontId="8" fillId="0" borderId="5" xfId="0" applyFont="1" applyFill="1" applyBorder="1" applyAlignment="1" applyProtection="1">
      <alignment horizontal="right" vertical="center"/>
      <protection locked="0"/>
    </xf>
    <xf numFmtId="171" fontId="8" fillId="0" borderId="5" xfId="4" applyNumberFormat="1" applyFont="1" applyFill="1" applyBorder="1" applyAlignment="1" applyProtection="1">
      <alignment horizontal="right" vertical="center"/>
      <protection locked="0"/>
    </xf>
    <xf numFmtId="165" fontId="8" fillId="0" borderId="5" xfId="4" applyFont="1" applyFill="1" applyBorder="1" applyAlignment="1" applyProtection="1">
      <alignment horizontal="right" vertical="center"/>
      <protection locked="0"/>
    </xf>
    <xf numFmtId="4" fontId="8" fillId="5" borderId="1" xfId="0" applyNumberFormat="1" applyFont="1" applyFill="1" applyBorder="1" applyAlignment="1" applyProtection="1">
      <alignment horizontal="center" vertical="center"/>
      <protection locked="0"/>
    </xf>
    <xf numFmtId="4" fontId="8" fillId="5" borderId="1" xfId="0" applyNumberFormat="1" applyFont="1" applyFill="1" applyBorder="1" applyAlignment="1" applyProtection="1">
      <alignment horizontal="center" vertical="center" wrapText="1"/>
      <protection locked="0"/>
    </xf>
    <xf numFmtId="4" fontId="8" fillId="5" borderId="5" xfId="0" applyNumberFormat="1" applyFont="1" applyFill="1" applyBorder="1" applyAlignment="1" applyProtection="1">
      <alignment horizontal="center"/>
      <protection locked="0"/>
    </xf>
    <xf numFmtId="4" fontId="8" fillId="5" borderId="5" xfId="0" applyNumberFormat="1" applyFont="1" applyFill="1" applyBorder="1" applyAlignment="1" applyProtection="1">
      <alignment horizontal="center" vertical="center"/>
      <protection locked="0"/>
    </xf>
    <xf numFmtId="164" fontId="8" fillId="0" borderId="1" xfId="6" applyFont="1" applyFill="1" applyBorder="1" applyAlignment="1" applyProtection="1">
      <alignment vertical="top" wrapText="1"/>
      <protection locked="0"/>
    </xf>
    <xf numFmtId="0" fontId="8" fillId="5" borderId="5" xfId="0" applyFont="1" applyFill="1" applyBorder="1" applyAlignment="1" applyProtection="1">
      <alignment horizontal="left" vertical="center"/>
      <protection locked="0"/>
    </xf>
    <xf numFmtId="0" fontId="8" fillId="5" borderId="5" xfId="0" applyFont="1" applyFill="1" applyBorder="1" applyAlignment="1" applyProtection="1">
      <alignment horizontal="left" vertical="center" wrapText="1"/>
      <protection locked="0"/>
    </xf>
    <xf numFmtId="0" fontId="8" fillId="5" borderId="5" xfId="0" applyNumberFormat="1" applyFont="1" applyFill="1" applyBorder="1" applyAlignment="1" applyProtection="1">
      <alignment horizontal="center" vertical="center" wrapText="1"/>
      <protection locked="0"/>
    </xf>
    <xf numFmtId="4" fontId="8" fillId="5" borderId="5" xfId="0" applyNumberFormat="1" applyFont="1" applyFill="1" applyBorder="1" applyAlignment="1" applyProtection="1">
      <alignment horizontal="center" vertical="center" wrapText="1"/>
      <protection locked="0"/>
    </xf>
    <xf numFmtId="164" fontId="8" fillId="0" borderId="1" xfId="6" applyFont="1" applyFill="1" applyBorder="1" applyAlignment="1" applyProtection="1">
      <alignment vertical="center" wrapText="1"/>
      <protection locked="0"/>
    </xf>
    <xf numFmtId="0" fontId="24" fillId="5" borderId="1" xfId="0" applyFont="1" applyFill="1" applyBorder="1" applyAlignment="1" applyProtection="1">
      <alignment horizontal="justify" vertical="center" wrapText="1"/>
      <protection locked="0"/>
    </xf>
    <xf numFmtId="0" fontId="8" fillId="5" borderId="5"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left" wrapText="1"/>
      <protection locked="0"/>
    </xf>
    <xf numFmtId="1" fontId="8" fillId="5" borderId="1" xfId="1" applyNumberFormat="1" applyFont="1" applyFill="1" applyBorder="1" applyAlignment="1" applyProtection="1">
      <alignment horizontal="center" vertical="center" wrapText="1"/>
      <protection locked="0"/>
    </xf>
    <xf numFmtId="164" fontId="8" fillId="5" borderId="1" xfId="6" applyFont="1" applyFill="1" applyBorder="1" applyAlignment="1" applyProtection="1">
      <alignment vertical="center"/>
      <protection locked="0"/>
    </xf>
    <xf numFmtId="164" fontId="8" fillId="5" borderId="1" xfId="6" applyFont="1" applyFill="1" applyBorder="1" applyAlignment="1" applyProtection="1">
      <alignment vertical="top" wrapText="1"/>
      <protection locked="0"/>
    </xf>
    <xf numFmtId="0" fontId="25" fillId="0" borderId="1" xfId="0" applyFont="1" applyFill="1" applyBorder="1" applyAlignment="1" applyProtection="1">
      <alignment horizontal="justify" vertical="center"/>
      <protection locked="0"/>
    </xf>
    <xf numFmtId="0" fontId="26" fillId="0" borderId="1" xfId="7" applyFont="1" applyFill="1" applyBorder="1" applyAlignment="1" applyProtection="1">
      <alignment horizontal="left" vertical="center" wrapText="1"/>
      <protection locked="0"/>
    </xf>
    <xf numFmtId="0" fontId="8" fillId="5" borderId="5" xfId="0" applyFont="1" applyFill="1" applyBorder="1" applyAlignment="1" applyProtection="1">
      <alignment vertical="top" wrapText="1"/>
      <protection locked="0"/>
    </xf>
    <xf numFmtId="0" fontId="8" fillId="5" borderId="5" xfId="0" applyFont="1" applyFill="1" applyBorder="1" applyAlignment="1" applyProtection="1">
      <alignment horizontal="center" wrapText="1"/>
      <protection locked="0"/>
    </xf>
    <xf numFmtId="0" fontId="8" fillId="5" borderId="1"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left" vertical="center"/>
      <protection locked="0"/>
    </xf>
    <xf numFmtId="4" fontId="8" fillId="5" borderId="1" xfId="0" applyNumberFormat="1" applyFont="1" applyFill="1" applyBorder="1" applyAlignment="1" applyProtection="1">
      <alignment horizontal="right" vertical="center" wrapText="1"/>
      <protection locked="0"/>
    </xf>
    <xf numFmtId="168" fontId="8" fillId="5" borderId="1" xfId="0" applyNumberFormat="1" applyFont="1" applyFill="1" applyBorder="1" applyAlignment="1" applyProtection="1">
      <alignment horizontal="center" vertical="center" wrapText="1"/>
      <protection locked="0"/>
    </xf>
    <xf numFmtId="0" fontId="10" fillId="5" borderId="1" xfId="0" applyFont="1" applyFill="1" applyBorder="1" applyAlignment="1" applyProtection="1">
      <alignment horizontal="left" vertical="center" wrapText="1"/>
      <protection locked="0"/>
    </xf>
    <xf numFmtId="4" fontId="8" fillId="5" borderId="1" xfId="0" applyNumberFormat="1" applyFont="1" applyFill="1" applyBorder="1" applyAlignment="1" applyProtection="1">
      <alignment horizontal="right" vertical="center"/>
      <protection locked="0"/>
    </xf>
    <xf numFmtId="0" fontId="8" fillId="5" borderId="1" xfId="0" applyFont="1" applyFill="1" applyBorder="1" applyAlignment="1" applyProtection="1">
      <alignment horizontal="right" wrapText="1"/>
      <protection locked="0"/>
    </xf>
    <xf numFmtId="0" fontId="8" fillId="5" borderId="1" xfId="0" applyFont="1" applyFill="1" applyBorder="1" applyAlignment="1" applyProtection="1">
      <alignment horizontal="center" wrapText="1"/>
      <protection locked="0"/>
    </xf>
    <xf numFmtId="0" fontId="8" fillId="5" borderId="1" xfId="0" applyFont="1" applyFill="1" applyBorder="1" applyAlignment="1" applyProtection="1">
      <alignment horizontal="right" vertical="center" wrapText="1"/>
      <protection locked="0"/>
    </xf>
    <xf numFmtId="0" fontId="3" fillId="0" borderId="0" xfId="0" applyFont="1" applyFill="1" applyProtection="1">
      <protection locked="0"/>
    </xf>
    <xf numFmtId="0" fontId="3" fillId="0" borderId="0" xfId="0" applyFont="1" applyFill="1" applyBorder="1" applyProtection="1">
      <protection locked="0"/>
    </xf>
    <xf numFmtId="0" fontId="3" fillId="5" borderId="0" xfId="0" applyFont="1" applyFill="1" applyAlignment="1" applyProtection="1">
      <alignment vertical="center"/>
      <protection locked="0"/>
    </xf>
    <xf numFmtId="166" fontId="8" fillId="0" borderId="5" xfId="8" applyFont="1" applyFill="1" applyBorder="1" applyAlignment="1" applyProtection="1">
      <alignment horizontal="right" vertical="center"/>
      <protection locked="0"/>
    </xf>
    <xf numFmtId="166" fontId="8" fillId="5" borderId="1" xfId="8" applyFont="1" applyFill="1" applyBorder="1" applyAlignment="1" applyProtection="1">
      <alignment horizontal="center" vertical="center" wrapText="1"/>
      <protection locked="0"/>
    </xf>
    <xf numFmtId="166" fontId="8" fillId="5" borderId="1" xfId="8" applyFont="1" applyFill="1" applyBorder="1" applyAlignment="1" applyProtection="1">
      <alignment horizontal="center" vertical="center"/>
      <protection locked="0"/>
    </xf>
    <xf numFmtId="0" fontId="8" fillId="5" borderId="5" xfId="0" applyFont="1" applyFill="1" applyBorder="1" applyAlignment="1" applyProtection="1">
      <alignment vertical="center"/>
      <protection locked="0"/>
    </xf>
    <xf numFmtId="0" fontId="8" fillId="5" borderId="1" xfId="0" applyFont="1" applyFill="1" applyBorder="1" applyAlignment="1" applyProtection="1">
      <alignment vertical="center"/>
      <protection locked="0"/>
    </xf>
    <xf numFmtId="0" fontId="8" fillId="8" borderId="1" xfId="0" applyFont="1" applyFill="1" applyBorder="1" applyAlignment="1" applyProtection="1">
      <alignment horizontal="left" vertical="center" wrapText="1"/>
      <protection locked="0"/>
    </xf>
    <xf numFmtId="168" fontId="8" fillId="8"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right" vertical="center"/>
      <protection locked="0"/>
    </xf>
    <xf numFmtId="0" fontId="8" fillId="5" borderId="6" xfId="0" applyNumberFormat="1" applyFont="1" applyFill="1" applyBorder="1" applyAlignment="1" applyProtection="1">
      <alignment horizontal="left" vertical="center" wrapText="1"/>
      <protection locked="0"/>
    </xf>
    <xf numFmtId="0" fontId="8" fillId="5" borderId="1" xfId="0" applyFont="1" applyFill="1" applyBorder="1" applyAlignment="1" applyProtection="1">
      <alignment horizontal="left" wrapText="1"/>
      <protection locked="0"/>
    </xf>
    <xf numFmtId="0" fontId="8" fillId="5" borderId="1" xfId="0" applyFont="1" applyFill="1" applyBorder="1" applyAlignment="1" applyProtection="1">
      <alignment horizontal="left"/>
      <protection locked="0"/>
    </xf>
    <xf numFmtId="0" fontId="8" fillId="8" borderId="0" xfId="0" applyFont="1" applyFill="1" applyAlignment="1" applyProtection="1">
      <alignment vertical="center" wrapText="1"/>
      <protection locked="0"/>
    </xf>
    <xf numFmtId="0" fontId="8" fillId="8" borderId="6" xfId="0" applyNumberFormat="1" applyFont="1" applyFill="1" applyBorder="1" applyAlignment="1" applyProtection="1">
      <alignment horizontal="left" vertical="center" wrapText="1"/>
      <protection locked="0"/>
    </xf>
    <xf numFmtId="0" fontId="8" fillId="8" borderId="11" xfId="0" applyNumberFormat="1" applyFont="1" applyFill="1" applyBorder="1" applyAlignment="1" applyProtection="1">
      <alignment horizontal="left" vertical="center" wrapText="1"/>
      <protection locked="0"/>
    </xf>
    <xf numFmtId="0" fontId="8" fillId="8" borderId="1" xfId="0" applyNumberFormat="1" applyFont="1" applyFill="1" applyBorder="1" applyAlignment="1" applyProtection="1">
      <alignment horizontal="left" vertical="center" wrapText="1"/>
      <protection locked="0"/>
    </xf>
    <xf numFmtId="0" fontId="8" fillId="8" borderId="5" xfId="0" applyFont="1" applyFill="1" applyBorder="1" applyAlignment="1" applyProtection="1">
      <alignment horizontal="left" vertical="center" wrapText="1"/>
      <protection locked="0"/>
    </xf>
    <xf numFmtId="0" fontId="3" fillId="8" borderId="0" xfId="0" applyFont="1" applyFill="1" applyProtection="1">
      <protection locked="0"/>
    </xf>
    <xf numFmtId="0" fontId="8" fillId="8" borderId="1" xfId="0" applyFont="1" applyFill="1" applyBorder="1" applyAlignment="1" applyProtection="1">
      <alignment wrapText="1"/>
      <protection locked="0"/>
    </xf>
    <xf numFmtId="0" fontId="8" fillId="8" borderId="1" xfId="0" applyFont="1" applyFill="1" applyBorder="1" applyAlignment="1" applyProtection="1">
      <alignment horizontal="center" vertical="center"/>
      <protection locked="0"/>
    </xf>
    <xf numFmtId="0" fontId="7" fillId="5" borderId="1" xfId="0" applyFont="1" applyFill="1" applyBorder="1" applyAlignment="1" applyProtection="1">
      <alignment horizontal="right"/>
      <protection locked="0"/>
    </xf>
    <xf numFmtId="0" fontId="8" fillId="5" borderId="11" xfId="0" applyFont="1" applyFill="1" applyBorder="1" applyAlignment="1" applyProtection="1">
      <alignment horizontal="left" wrapText="1"/>
      <protection locked="0"/>
    </xf>
    <xf numFmtId="0" fontId="8" fillId="5" borderId="5" xfId="0" applyFont="1" applyFill="1" applyBorder="1" applyAlignment="1" applyProtection="1">
      <alignment horizontal="left"/>
      <protection locked="0"/>
    </xf>
    <xf numFmtId="0" fontId="8" fillId="0" borderId="1" xfId="0" applyFont="1" applyFill="1" applyBorder="1" applyAlignment="1" applyProtection="1">
      <alignment horizontal="left" vertical="center"/>
      <protection locked="0"/>
    </xf>
    <xf numFmtId="3" fontId="8" fillId="0" borderId="1" xfId="0" applyNumberFormat="1" applyFont="1" applyFill="1" applyBorder="1" applyAlignment="1" applyProtection="1">
      <alignment horizontal="left" vertical="center"/>
      <protection locked="0"/>
    </xf>
    <xf numFmtId="4" fontId="8" fillId="0" borderId="1" xfId="0" applyNumberFormat="1" applyFont="1" applyFill="1" applyBorder="1" applyAlignment="1" applyProtection="1">
      <alignment horizontal="right" vertical="center" wrapText="1"/>
      <protection locked="0"/>
    </xf>
    <xf numFmtId="166" fontId="8" fillId="0" borderId="1" xfId="8" applyFont="1" applyFill="1" applyBorder="1" applyAlignment="1" applyProtection="1">
      <alignment horizontal="right" vertical="center"/>
      <protection locked="0"/>
    </xf>
    <xf numFmtId="4" fontId="8" fillId="0" borderId="1" xfId="0" applyNumberFormat="1" applyFont="1" applyFill="1" applyBorder="1" applyAlignment="1" applyProtection="1">
      <alignment horizontal="center" vertical="center" wrapText="1"/>
      <protection locked="0"/>
    </xf>
    <xf numFmtId="165" fontId="20" fillId="0" borderId="6" xfId="4" applyFont="1" applyBorder="1" applyAlignment="1" applyProtection="1">
      <alignment horizontal="right" vertical="center" shrinkToFit="1"/>
      <protection hidden="1"/>
    </xf>
    <xf numFmtId="174" fontId="20" fillId="0" borderId="6" xfId="4" applyNumberFormat="1" applyFont="1" applyBorder="1" applyAlignment="1" applyProtection="1">
      <alignment horizontal="right" vertical="center" shrinkToFit="1"/>
      <protection hidden="1"/>
    </xf>
    <xf numFmtId="171" fontId="7" fillId="7" borderId="5" xfId="4" applyNumberFormat="1" applyFont="1" applyFill="1" applyBorder="1" applyAlignment="1" applyProtection="1">
      <alignment horizontal="right"/>
      <protection locked="0"/>
    </xf>
    <xf numFmtId="171" fontId="7" fillId="7" borderId="1" xfId="4" applyNumberFormat="1" applyFont="1" applyFill="1" applyBorder="1" applyAlignment="1" applyProtection="1">
      <alignment horizontal="right"/>
      <protection locked="0"/>
    </xf>
    <xf numFmtId="171" fontId="1" fillId="7" borderId="5" xfId="4" applyNumberFormat="1" applyFont="1" applyFill="1" applyBorder="1" applyAlignment="1" applyProtection="1">
      <alignment horizontal="right"/>
      <protection locked="0"/>
    </xf>
    <xf numFmtId="171" fontId="1" fillId="7" borderId="1" xfId="4" applyNumberFormat="1" applyFont="1" applyFill="1" applyBorder="1" applyAlignment="1" applyProtection="1">
      <alignment horizontal="right"/>
      <protection hidden="1"/>
    </xf>
    <xf numFmtId="0" fontId="11" fillId="4" borderId="24" xfId="0" applyFont="1" applyFill="1" applyBorder="1" applyAlignment="1">
      <alignment horizontal="center" vertical="center"/>
    </xf>
    <xf numFmtId="4" fontId="3"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1" fontId="3" fillId="3" borderId="1" xfId="0" applyNumberFormat="1" applyFont="1" applyFill="1" applyBorder="1" applyAlignment="1" applyProtection="1">
      <alignment horizontal="center" vertical="center" wrapText="1"/>
      <protection hidden="1"/>
    </xf>
    <xf numFmtId="0" fontId="8" fillId="5" borderId="1" xfId="0" applyFont="1" applyFill="1" applyBorder="1" applyAlignment="1" applyProtection="1">
      <alignment horizontal="justify" vertical="center" wrapText="1"/>
      <protection locked="0"/>
    </xf>
    <xf numFmtId="0" fontId="8" fillId="0" borderId="1" xfId="0" applyFont="1" applyFill="1" applyBorder="1" applyAlignment="1" applyProtection="1">
      <alignment horizontal="justify" vertical="center" wrapText="1"/>
      <protection locked="0"/>
    </xf>
    <xf numFmtId="0" fontId="3" fillId="4" borderId="1" xfId="0" applyFont="1" applyFill="1" applyBorder="1" applyAlignment="1">
      <alignment horizontal="left" vertical="center" wrapText="1"/>
    </xf>
    <xf numFmtId="0" fontId="3" fillId="0" borderId="1" xfId="0" applyFont="1" applyFill="1" applyBorder="1" applyAlignment="1" applyProtection="1">
      <alignment horizontal="left" vertical="center"/>
      <protection locked="0"/>
    </xf>
    <xf numFmtId="0" fontId="3" fillId="4" borderId="1" xfId="0" applyFont="1" applyFill="1" applyBorder="1" applyAlignment="1">
      <alignment horizontal="left" vertical="center"/>
    </xf>
    <xf numFmtId="166" fontId="8" fillId="8" borderId="1" xfId="8" applyFont="1" applyFill="1" applyBorder="1" applyAlignment="1" applyProtection="1">
      <alignment horizontal="center" vertical="center" wrapText="1"/>
      <protection locked="0"/>
    </xf>
    <xf numFmtId="166" fontId="8" fillId="0" borderId="1" xfId="8" applyFont="1" applyFill="1" applyBorder="1" applyAlignment="1" applyProtection="1">
      <alignment horizontal="center" vertical="center" wrapText="1"/>
      <protection locked="0"/>
    </xf>
    <xf numFmtId="166" fontId="8" fillId="8" borderId="4" xfId="8" applyFont="1" applyFill="1" applyBorder="1" applyAlignment="1" applyProtection="1">
      <alignment horizontal="center" vertical="center"/>
      <protection locked="0"/>
    </xf>
    <xf numFmtId="166" fontId="8" fillId="8" borderId="1" xfId="8" applyFont="1" applyFill="1" applyBorder="1" applyAlignment="1" applyProtection="1">
      <alignment horizontal="right" vertical="center"/>
      <protection locked="0"/>
    </xf>
    <xf numFmtId="166" fontId="8" fillId="8" borderId="5" xfId="8" applyFont="1" applyFill="1" applyBorder="1" applyAlignment="1" applyProtection="1">
      <alignment horizontal="right" vertical="center" wrapText="1"/>
      <protection locked="0"/>
    </xf>
    <xf numFmtId="172" fontId="8" fillId="8" borderId="1" xfId="0" applyNumberFormat="1" applyFont="1" applyFill="1" applyBorder="1" applyAlignment="1" applyProtection="1">
      <alignment horizontal="right" vertical="center" wrapText="1"/>
      <protection locked="0"/>
    </xf>
    <xf numFmtId="170" fontId="8" fillId="8" borderId="1" xfId="0" applyNumberFormat="1" applyFont="1" applyFill="1" applyBorder="1" applyAlignment="1" applyProtection="1">
      <alignment horizontal="right" vertical="center" wrapText="1"/>
      <protection locked="0"/>
    </xf>
    <xf numFmtId="170" fontId="8" fillId="8" borderId="11" xfId="0" applyNumberFormat="1" applyFont="1" applyFill="1" applyBorder="1" applyAlignment="1" applyProtection="1">
      <alignment horizontal="right" vertical="center" wrapText="1"/>
      <protection locked="0"/>
    </xf>
    <xf numFmtId="170" fontId="8" fillId="8" borderId="5" xfId="0" applyNumberFormat="1" applyFont="1" applyFill="1" applyBorder="1" applyAlignment="1" applyProtection="1">
      <alignment horizontal="right" vertical="center" wrapText="1"/>
      <protection locked="0"/>
    </xf>
    <xf numFmtId="172" fontId="8" fillId="8" borderId="5" xfId="0" applyNumberFormat="1" applyFont="1" applyFill="1" applyBorder="1" applyAlignment="1" applyProtection="1">
      <alignment horizontal="right" vertical="center" wrapText="1"/>
      <protection locked="0"/>
    </xf>
    <xf numFmtId="0" fontId="3" fillId="8" borderId="1" xfId="0" applyFont="1" applyFill="1" applyBorder="1" applyProtection="1">
      <protection locked="0"/>
    </xf>
    <xf numFmtId="0" fontId="7" fillId="8" borderId="1" xfId="0" applyFont="1" applyFill="1" applyBorder="1" applyAlignment="1" applyProtection="1">
      <alignment horizontal="right"/>
      <protection locked="0"/>
    </xf>
    <xf numFmtId="0" fontId="8" fillId="8" borderId="1" xfId="0" applyNumberFormat="1" applyFont="1" applyFill="1" applyBorder="1" applyAlignment="1" applyProtection="1">
      <alignment horizontal="right" vertical="center" wrapText="1"/>
      <protection locked="0"/>
    </xf>
    <xf numFmtId="0" fontId="7" fillId="8" borderId="5" xfId="0" applyFont="1" applyFill="1" applyBorder="1" applyAlignment="1" applyProtection="1">
      <alignment horizontal="right"/>
      <protection locked="0"/>
    </xf>
    <xf numFmtId="0" fontId="27" fillId="8" borderId="1" xfId="0" applyFont="1" applyFill="1" applyBorder="1" applyAlignment="1" applyProtection="1">
      <alignment horizontal="justify" vertical="center" wrapText="1"/>
      <protection locked="0"/>
    </xf>
    <xf numFmtId="0" fontId="8" fillId="8" borderId="1"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3" fillId="5" borderId="0" xfId="0" applyFont="1" applyFill="1" applyProtection="1">
      <protection locked="0"/>
    </xf>
    <xf numFmtId="171" fontId="8" fillId="8" borderId="5" xfId="4" applyNumberFormat="1" applyFont="1" applyFill="1" applyBorder="1" applyAlignment="1" applyProtection="1">
      <alignment horizontal="right"/>
      <protection locked="0"/>
    </xf>
    <xf numFmtId="1" fontId="3" fillId="3" borderId="1" xfId="0" applyNumberFormat="1" applyFont="1" applyFill="1" applyBorder="1" applyAlignment="1">
      <alignment horizontal="center" vertical="center" wrapText="1"/>
    </xf>
    <xf numFmtId="1" fontId="29" fillId="3" borderId="21" xfId="0" applyNumberFormat="1" applyFont="1" applyFill="1" applyBorder="1" applyAlignment="1">
      <alignment vertical="center" wrapText="1"/>
    </xf>
    <xf numFmtId="0" fontId="29" fillId="8" borderId="6" xfId="0" applyNumberFormat="1" applyFont="1" applyFill="1" applyBorder="1" applyAlignment="1" applyProtection="1">
      <alignment vertical="center" wrapText="1"/>
      <protection locked="0"/>
    </xf>
    <xf numFmtId="0" fontId="29" fillId="8" borderId="11" xfId="0" applyNumberFormat="1" applyFont="1" applyFill="1" applyBorder="1" applyAlignment="1" applyProtection="1">
      <alignment vertical="center" wrapText="1"/>
      <protection locked="0"/>
    </xf>
    <xf numFmtId="0" fontId="29" fillId="8" borderId="1" xfId="0" applyNumberFormat="1" applyFont="1" applyFill="1" applyBorder="1" applyAlignment="1" applyProtection="1">
      <alignment vertical="center" wrapText="1"/>
      <protection locked="0"/>
    </xf>
    <xf numFmtId="0" fontId="29" fillId="8" borderId="1" xfId="0" applyFont="1" applyFill="1" applyBorder="1" applyAlignment="1" applyProtection="1">
      <alignment vertical="center" wrapText="1"/>
      <protection locked="0"/>
    </xf>
    <xf numFmtId="0" fontId="29" fillId="8" borderId="5" xfId="0" applyFont="1" applyFill="1" applyBorder="1" applyAlignment="1" applyProtection="1">
      <alignment vertical="center" wrapText="1"/>
      <protection locked="0"/>
    </xf>
    <xf numFmtId="0" fontId="29" fillId="8" borderId="0" xfId="0" applyFont="1" applyFill="1" applyAlignment="1" applyProtection="1">
      <protection locked="0"/>
    </xf>
    <xf numFmtId="0" fontId="29" fillId="0" borderId="5" xfId="0" applyNumberFormat="1" applyFont="1" applyFill="1" applyBorder="1" applyAlignment="1" applyProtection="1">
      <alignment vertical="center"/>
      <protection locked="0"/>
    </xf>
    <xf numFmtId="0" fontId="29" fillId="5" borderId="5" xfId="0" applyNumberFormat="1" applyFont="1" applyFill="1" applyBorder="1" applyAlignment="1" applyProtection="1">
      <alignment vertical="center"/>
      <protection locked="0"/>
    </xf>
    <xf numFmtId="0" fontId="29" fillId="0" borderId="5" xfId="0" applyFont="1" applyFill="1" applyBorder="1" applyAlignment="1" applyProtection="1">
      <alignment vertical="center" wrapText="1"/>
      <protection locked="0"/>
    </xf>
    <xf numFmtId="0" fontId="30" fillId="7" borderId="1" xfId="0" applyNumberFormat="1" applyFont="1" applyFill="1" applyBorder="1" applyAlignment="1" applyProtection="1">
      <alignment vertical="center"/>
      <protection hidden="1"/>
    </xf>
    <xf numFmtId="0" fontId="30" fillId="0" borderId="0" xfId="0" applyFont="1" applyFill="1" applyBorder="1" applyAlignment="1" applyProtection="1">
      <alignment vertical="center" wrapText="1"/>
      <protection locked="0"/>
    </xf>
    <xf numFmtId="0" fontId="29" fillId="0" borderId="0" xfId="0" applyFont="1" applyFill="1" applyBorder="1" applyAlignment="1" applyProtection="1">
      <alignment vertical="center" wrapText="1"/>
      <protection locked="0"/>
    </xf>
    <xf numFmtId="0" fontId="31" fillId="0" borderId="0" xfId="0" applyFont="1" applyFill="1" applyBorder="1" applyAlignment="1"/>
    <xf numFmtId="0" fontId="31" fillId="0" borderId="0" xfId="0" applyFont="1" applyAlignment="1"/>
    <xf numFmtId="0" fontId="3" fillId="9" borderId="1" xfId="0" applyFont="1" applyFill="1" applyBorder="1" applyAlignment="1" applyProtection="1">
      <alignment horizontal="left" vertical="center" wrapText="1"/>
      <protection locked="0"/>
    </xf>
    <xf numFmtId="0" fontId="3" fillId="9" borderId="1" xfId="0" applyFont="1" applyFill="1" applyBorder="1" applyAlignment="1" applyProtection="1">
      <alignment horizontal="left" vertical="center"/>
      <protection locked="0"/>
    </xf>
    <xf numFmtId="0" fontId="3" fillId="9" borderId="1" xfId="0" applyFont="1" applyFill="1" applyBorder="1" applyAlignment="1" applyProtection="1">
      <alignment horizontal="justify" vertical="center" wrapText="1"/>
      <protection locked="0"/>
    </xf>
    <xf numFmtId="0" fontId="3" fillId="9" borderId="6" xfId="0" applyNumberFormat="1" applyFont="1" applyFill="1" applyBorder="1" applyAlignment="1" applyProtection="1">
      <alignment horizontal="left" vertical="center" wrapText="1"/>
      <protection locked="0"/>
    </xf>
    <xf numFmtId="165" fontId="11" fillId="9" borderId="6" xfId="4" applyFont="1" applyFill="1" applyBorder="1" applyAlignment="1" applyProtection="1">
      <alignment horizontal="right" vertical="center" shrinkToFit="1"/>
      <protection hidden="1"/>
    </xf>
    <xf numFmtId="4" fontId="3" fillId="9" borderId="1" xfId="0" applyNumberFormat="1" applyFont="1" applyFill="1" applyBorder="1" applyAlignment="1" applyProtection="1">
      <alignment horizontal="right" vertical="center" wrapText="1"/>
      <protection locked="0"/>
    </xf>
    <xf numFmtId="0" fontId="3" fillId="9" borderId="1" xfId="0" applyFont="1" applyFill="1" applyBorder="1" applyAlignment="1" applyProtection="1">
      <alignment vertical="center" wrapText="1"/>
      <protection locked="0"/>
    </xf>
    <xf numFmtId="168" fontId="3" fillId="9"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0" fontId="3" fillId="9" borderId="6" xfId="0" applyNumberFormat="1" applyFont="1" applyFill="1" applyBorder="1" applyAlignment="1" applyProtection="1">
      <alignment vertical="center" wrapText="1"/>
      <protection locked="0"/>
    </xf>
    <xf numFmtId="3" fontId="3" fillId="9" borderId="1" xfId="0" applyNumberFormat="1" applyFont="1" applyFill="1" applyBorder="1" applyAlignment="1" applyProtection="1">
      <alignment horizontal="left" vertical="center"/>
      <protection locked="0"/>
    </xf>
    <xf numFmtId="0" fontId="3" fillId="9" borderId="5" xfId="0" applyFont="1" applyFill="1" applyBorder="1" applyAlignment="1" applyProtection="1">
      <alignment horizontal="left" vertical="center" wrapText="1"/>
      <protection locked="0"/>
    </xf>
    <xf numFmtId="0" fontId="3" fillId="9" borderId="5" xfId="0" applyFont="1" applyFill="1" applyBorder="1" applyAlignment="1" applyProtection="1">
      <alignment vertical="center" wrapText="1"/>
      <protection locked="0"/>
    </xf>
    <xf numFmtId="0" fontId="24" fillId="9" borderId="0" xfId="0" applyFont="1" applyFill="1" applyAlignment="1">
      <alignment vertical="center" wrapText="1"/>
    </xf>
    <xf numFmtId="0" fontId="3" fillId="9" borderId="1" xfId="3" applyFont="1" applyFill="1" applyBorder="1" applyAlignment="1" applyProtection="1">
      <alignment horizontal="left" vertical="center" wrapText="1"/>
      <protection locked="0"/>
    </xf>
    <xf numFmtId="0" fontId="3" fillId="9" borderId="0" xfId="0" applyFont="1" applyFill="1" applyBorder="1" applyAlignment="1" applyProtection="1">
      <alignment vertical="center" wrapText="1"/>
      <protection locked="0"/>
    </xf>
    <xf numFmtId="0" fontId="32" fillId="9" borderId="1" xfId="1" applyFont="1" applyFill="1" applyBorder="1" applyAlignment="1" applyProtection="1">
      <alignment horizontal="justify" vertical="center" wrapText="1"/>
      <protection locked="0"/>
    </xf>
    <xf numFmtId="0" fontId="3" fillId="9" borderId="1" xfId="0" applyFont="1" applyFill="1" applyBorder="1" applyAlignment="1" applyProtection="1">
      <alignment horizontal="justify" vertical="center"/>
      <protection locked="0"/>
    </xf>
    <xf numFmtId="0" fontId="3" fillId="9" borderId="5" xfId="0" applyFont="1" applyFill="1" applyBorder="1" applyAlignment="1" applyProtection="1">
      <alignment horizontal="center" vertical="center" wrapText="1"/>
      <protection locked="0"/>
    </xf>
    <xf numFmtId="4" fontId="8" fillId="9" borderId="1" xfId="0" applyNumberFormat="1" applyFont="1" applyFill="1" applyBorder="1" applyAlignment="1" applyProtection="1">
      <alignment horizontal="right" vertical="center"/>
      <protection locked="0"/>
    </xf>
    <xf numFmtId="4" fontId="3" fillId="9" borderId="1" xfId="0" applyNumberFormat="1" applyFont="1" applyFill="1" applyBorder="1" applyAlignment="1" applyProtection="1">
      <alignment horizontal="right" vertical="center"/>
      <protection locked="0"/>
    </xf>
    <xf numFmtId="3" fontId="3" fillId="9" borderId="1" xfId="0" applyNumberFormat="1" applyFont="1" applyFill="1" applyBorder="1" applyAlignment="1" applyProtection="1">
      <alignment horizontal="right" vertical="center"/>
      <protection locked="0"/>
    </xf>
    <xf numFmtId="0" fontId="3" fillId="9" borderId="5" xfId="0" applyNumberFormat="1" applyFont="1" applyFill="1" applyBorder="1" applyAlignment="1" applyProtection="1">
      <alignment horizontal="center" vertical="center" wrapText="1"/>
      <protection locked="0"/>
    </xf>
    <xf numFmtId="166" fontId="3" fillId="0" borderId="1" xfId="8" applyFont="1" applyFill="1" applyBorder="1" applyAlignment="1" applyProtection="1">
      <alignment horizontal="center" vertical="center" wrapText="1"/>
      <protection locked="0"/>
    </xf>
    <xf numFmtId="4" fontId="8" fillId="0" borderId="1" xfId="0" applyNumberFormat="1" applyFont="1" applyFill="1" applyBorder="1" applyAlignment="1" applyProtection="1">
      <alignment horizontal="right" vertical="center"/>
      <protection locked="0"/>
    </xf>
    <xf numFmtId="4" fontId="3" fillId="0" borderId="1" xfId="0" applyNumberFormat="1" applyFont="1" applyFill="1" applyBorder="1" applyAlignment="1" applyProtection="1">
      <alignment horizontal="center" vertical="center" wrapText="1"/>
      <protection locked="0"/>
    </xf>
    <xf numFmtId="170" fontId="3" fillId="0" borderId="1" xfId="0" applyNumberFormat="1" applyFont="1" applyFill="1" applyBorder="1" applyAlignment="1" applyProtection="1">
      <alignment horizontal="right" vertical="center" wrapText="1"/>
      <protection locked="0"/>
    </xf>
    <xf numFmtId="174" fontId="11" fillId="0" borderId="6" xfId="4" applyNumberFormat="1" applyFont="1" applyFill="1" applyBorder="1" applyAlignment="1" applyProtection="1">
      <alignment horizontal="right" vertical="center" shrinkToFit="1"/>
      <protection hidden="1"/>
    </xf>
    <xf numFmtId="0" fontId="3" fillId="0" borderId="6" xfId="0" applyFont="1" applyFill="1" applyBorder="1" applyAlignment="1" applyProtection="1">
      <alignment horizontal="center"/>
      <protection locked="0"/>
    </xf>
    <xf numFmtId="171" fontId="3" fillId="0" borderId="1" xfId="4" applyNumberFormat="1" applyFont="1" applyFill="1" applyBorder="1" applyAlignment="1" applyProtection="1">
      <alignment horizontal="right" vertical="center" wrapText="1"/>
      <protection locked="0"/>
    </xf>
    <xf numFmtId="0" fontId="3" fillId="0" borderId="1" xfId="0" applyFont="1" applyFill="1" applyBorder="1" applyAlignment="1" applyProtection="1">
      <alignment horizontal="right" wrapText="1"/>
      <protection locked="0"/>
    </xf>
    <xf numFmtId="0" fontId="3" fillId="0" borderId="1" xfId="0" applyFont="1" applyFill="1" applyBorder="1" applyAlignment="1" applyProtection="1">
      <alignment horizontal="center" wrapText="1"/>
      <protection locked="0"/>
    </xf>
    <xf numFmtId="166" fontId="3" fillId="0" borderId="1" xfId="8" applyFont="1" applyFill="1" applyBorder="1" applyAlignment="1" applyProtection="1">
      <alignment horizontal="right" vertical="center"/>
      <protection locked="0"/>
    </xf>
    <xf numFmtId="0" fontId="3" fillId="0" borderId="1"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171" fontId="3" fillId="0" borderId="5" xfId="4" applyNumberFormat="1" applyFont="1" applyFill="1" applyBorder="1" applyAlignment="1" applyProtection="1">
      <alignment horizontal="right"/>
      <protection locked="0"/>
    </xf>
    <xf numFmtId="0" fontId="3" fillId="0" borderId="1" xfId="0" applyFont="1" applyFill="1" applyBorder="1" applyAlignment="1" applyProtection="1">
      <alignment vertical="center" wrapText="1"/>
      <protection locked="0"/>
    </xf>
    <xf numFmtId="4" fontId="3" fillId="0" borderId="1" xfId="0" applyNumberFormat="1" applyFont="1" applyFill="1" applyBorder="1" applyAlignment="1" applyProtection="1">
      <alignment horizontal="center" vertical="center"/>
      <protection locked="0"/>
    </xf>
    <xf numFmtId="172" fontId="3" fillId="0" borderId="5" xfId="0" applyNumberFormat="1" applyFont="1" applyFill="1" applyBorder="1" applyAlignment="1" applyProtection="1">
      <alignment horizontal="right" vertical="center" wrapText="1"/>
      <protection locked="0"/>
    </xf>
    <xf numFmtId="173" fontId="3" fillId="0" borderId="1" xfId="8" applyNumberFormat="1" applyFont="1" applyFill="1" applyBorder="1" applyAlignment="1" applyProtection="1">
      <alignment horizontal="right" vertical="center"/>
      <protection locked="0"/>
    </xf>
    <xf numFmtId="166" fontId="3" fillId="0" borderId="5" xfId="8" applyFont="1" applyFill="1" applyBorder="1" applyAlignment="1" applyProtection="1">
      <alignment horizontal="right" vertical="center"/>
      <protection locked="0"/>
    </xf>
    <xf numFmtId="4" fontId="3" fillId="0" borderId="5" xfId="0" applyNumberFormat="1" applyFont="1" applyFill="1" applyBorder="1" applyAlignment="1" applyProtection="1">
      <alignment horizontal="center" vertical="center" wrapText="1"/>
      <protection locked="0"/>
    </xf>
    <xf numFmtId="1" fontId="3" fillId="0" borderId="1" xfId="1" applyNumberFormat="1" applyFont="1" applyFill="1" applyBorder="1" applyAlignment="1" applyProtection="1">
      <alignment horizontal="center" vertical="center" wrapText="1"/>
      <protection locked="0"/>
    </xf>
    <xf numFmtId="0" fontId="22" fillId="0" borderId="0" xfId="0" applyFont="1"/>
    <xf numFmtId="0" fontId="20" fillId="4" borderId="24" xfId="0" applyFont="1" applyFill="1" applyBorder="1" applyAlignment="1">
      <alignment horizontal="center" vertical="center"/>
    </xf>
    <xf numFmtId="0" fontId="20" fillId="4" borderId="1" xfId="0" applyFont="1" applyFill="1" applyBorder="1" applyAlignment="1">
      <alignment horizontal="center" vertical="center"/>
    </xf>
    <xf numFmtId="0" fontId="20" fillId="5" borderId="1" xfId="0" applyFont="1" applyFill="1" applyBorder="1" applyAlignment="1" applyProtection="1">
      <alignment vertical="center"/>
      <protection locked="0"/>
    </xf>
    <xf numFmtId="0" fontId="20" fillId="5" borderId="1" xfId="0" applyFont="1" applyFill="1" applyBorder="1" applyAlignment="1" applyProtection="1">
      <alignment horizontal="center" vertical="center"/>
      <protection locked="0"/>
    </xf>
    <xf numFmtId="0" fontId="20" fillId="5" borderId="4" xfId="0" applyFont="1" applyFill="1" applyBorder="1" applyAlignment="1">
      <alignment vertical="center"/>
    </xf>
    <xf numFmtId="0" fontId="7" fillId="0" borderId="0" xfId="0" applyFont="1" applyFill="1"/>
    <xf numFmtId="0" fontId="8" fillId="0" borderId="0" xfId="0" applyFont="1" applyFill="1"/>
    <xf numFmtId="1" fontId="8" fillId="3" borderId="1" xfId="0" applyNumberFormat="1" applyFont="1" applyFill="1" applyBorder="1" applyAlignment="1">
      <alignment horizontal="center" vertical="center" wrapText="1"/>
    </xf>
    <xf numFmtId="1" fontId="8" fillId="3" borderId="1" xfId="0" applyNumberFormat="1" applyFont="1" applyFill="1" applyBorder="1" applyAlignment="1" applyProtection="1">
      <alignment horizontal="center" vertical="center" wrapText="1"/>
      <protection hidden="1"/>
    </xf>
    <xf numFmtId="4" fontId="8" fillId="3" borderId="1" xfId="0" applyNumberFormat="1" applyFont="1" applyFill="1" applyBorder="1" applyAlignment="1">
      <alignment horizontal="center" vertical="center" wrapText="1"/>
    </xf>
    <xf numFmtId="0" fontId="8" fillId="3" borderId="1" xfId="0" applyNumberFormat="1" applyFont="1" applyFill="1" applyBorder="1" applyAlignment="1" applyProtection="1">
      <alignment horizontal="center" vertical="center" wrapText="1"/>
      <protection locked="0"/>
    </xf>
    <xf numFmtId="1" fontId="8" fillId="3" borderId="1" xfId="0" applyNumberFormat="1" applyFont="1" applyFill="1" applyBorder="1" applyAlignment="1" applyProtection="1">
      <alignment horizontal="center" vertical="center" wrapText="1"/>
      <protection locked="0"/>
    </xf>
    <xf numFmtId="4" fontId="8" fillId="3" borderId="1" xfId="0" applyNumberFormat="1" applyFont="1" applyFill="1" applyBorder="1" applyAlignment="1">
      <alignment horizontal="center" vertical="top" wrapText="1"/>
    </xf>
    <xf numFmtId="4" fontId="8" fillId="4" borderId="1" xfId="0" applyNumberFormat="1" applyFont="1" applyFill="1" applyBorder="1" applyAlignment="1">
      <alignment horizontal="center" vertical="center" wrapText="1"/>
    </xf>
    <xf numFmtId="1" fontId="8" fillId="3" borderId="25" xfId="0" applyNumberFormat="1" applyFont="1" applyFill="1" applyBorder="1" applyAlignment="1">
      <alignment horizontal="center" vertical="center" wrapText="1"/>
    </xf>
    <xf numFmtId="1" fontId="8" fillId="3" borderId="21" xfId="0" applyNumberFormat="1" applyFont="1" applyFill="1" applyBorder="1" applyAlignment="1">
      <alignment horizontal="center" vertical="center" wrapText="1"/>
    </xf>
    <xf numFmtId="1" fontId="8" fillId="3" borderId="21" xfId="0" applyNumberFormat="1" applyFont="1" applyFill="1" applyBorder="1" applyAlignment="1">
      <alignment vertical="center" wrapText="1"/>
    </xf>
    <xf numFmtId="1" fontId="8" fillId="3" borderId="21" xfId="0" applyNumberFormat="1" applyFont="1" applyFill="1" applyBorder="1" applyAlignment="1">
      <alignment horizontal="center" vertical="top" wrapText="1"/>
    </xf>
    <xf numFmtId="0" fontId="8" fillId="9" borderId="1" xfId="0" applyFont="1" applyFill="1" applyBorder="1" applyAlignment="1" applyProtection="1">
      <alignment horizontal="left" vertical="center" wrapText="1"/>
      <protection locked="0"/>
    </xf>
    <xf numFmtId="0" fontId="8" fillId="9" borderId="1" xfId="0" applyFont="1" applyFill="1" applyBorder="1" applyAlignment="1" applyProtection="1">
      <alignment horizontal="left" vertical="center"/>
      <protection locked="0"/>
    </xf>
    <xf numFmtId="0" fontId="8" fillId="9" borderId="1" xfId="0" applyFont="1" applyFill="1" applyBorder="1" applyAlignment="1" applyProtection="1">
      <alignment horizontal="justify" vertical="center" wrapText="1"/>
      <protection locked="0"/>
    </xf>
    <xf numFmtId="0" fontId="8" fillId="9" borderId="6" xfId="0" applyNumberFormat="1" applyFont="1" applyFill="1" applyBorder="1" applyAlignment="1" applyProtection="1">
      <alignment horizontal="left" vertical="center" wrapText="1"/>
      <protection locked="0"/>
    </xf>
    <xf numFmtId="165" fontId="20" fillId="9" borderId="6" xfId="4" applyFont="1" applyFill="1" applyBorder="1" applyAlignment="1" applyProtection="1">
      <alignment horizontal="right" vertical="center" shrinkToFit="1"/>
      <protection hidden="1"/>
    </xf>
    <xf numFmtId="4" fontId="8" fillId="9" borderId="1" xfId="0" applyNumberFormat="1" applyFont="1" applyFill="1" applyBorder="1" applyAlignment="1" applyProtection="1">
      <alignment horizontal="right" vertical="center" wrapText="1"/>
      <protection locked="0"/>
    </xf>
    <xf numFmtId="0" fontId="8" fillId="9" borderId="1" xfId="0" applyFont="1" applyFill="1" applyBorder="1" applyAlignment="1" applyProtection="1">
      <alignment vertical="center" wrapText="1"/>
      <protection locked="0"/>
    </xf>
    <xf numFmtId="168" fontId="8" fillId="9" borderId="1" xfId="0" applyNumberFormat="1"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0" fontId="8" fillId="9" borderId="6" xfId="0" applyNumberFormat="1" applyFont="1" applyFill="1" applyBorder="1" applyAlignment="1" applyProtection="1">
      <alignment vertical="center" wrapText="1"/>
      <protection locked="0"/>
    </xf>
    <xf numFmtId="170" fontId="8" fillId="0" borderId="1" xfId="0" applyNumberFormat="1" applyFont="1" applyFill="1" applyBorder="1" applyAlignment="1" applyProtection="1">
      <alignment horizontal="right" vertical="center" wrapText="1"/>
      <protection locked="0"/>
    </xf>
    <xf numFmtId="174" fontId="20" fillId="0" borderId="6" xfId="4" applyNumberFormat="1" applyFont="1" applyFill="1" applyBorder="1" applyAlignment="1" applyProtection="1">
      <alignment horizontal="right" vertical="center" shrinkToFit="1"/>
      <protection hidden="1"/>
    </xf>
    <xf numFmtId="171" fontId="8" fillId="0" borderId="1" xfId="4" applyNumberFormat="1" applyFont="1" applyFill="1" applyBorder="1" applyAlignment="1" applyProtection="1">
      <alignment horizontal="right" vertical="center" wrapText="1"/>
      <protection locked="0"/>
    </xf>
    <xf numFmtId="0" fontId="8" fillId="0" borderId="1" xfId="0" applyFont="1" applyFill="1" applyBorder="1" applyAlignment="1" applyProtection="1">
      <alignment horizontal="right" wrapText="1"/>
      <protection locked="0"/>
    </xf>
    <xf numFmtId="0" fontId="8" fillId="0" borderId="1" xfId="0" applyFont="1" applyFill="1" applyBorder="1" applyAlignment="1" applyProtection="1">
      <alignment horizontal="center" wrapText="1"/>
      <protection locked="0"/>
    </xf>
    <xf numFmtId="3" fontId="8" fillId="9" borderId="1" xfId="0" applyNumberFormat="1" applyFont="1" applyFill="1" applyBorder="1" applyAlignment="1" applyProtection="1">
      <alignment horizontal="left" vertical="center"/>
      <protection locked="0"/>
    </xf>
    <xf numFmtId="0" fontId="8" fillId="9" borderId="5" xfId="0" applyFont="1" applyFill="1" applyBorder="1" applyAlignment="1" applyProtection="1">
      <alignment horizontal="left" vertical="center" wrapText="1"/>
      <protection locked="0"/>
    </xf>
    <xf numFmtId="0" fontId="8" fillId="9" borderId="5" xfId="0" applyFont="1" applyFill="1" applyBorder="1" applyAlignment="1" applyProtection="1">
      <alignment vertical="center" wrapText="1"/>
      <protection locked="0"/>
    </xf>
    <xf numFmtId="0" fontId="8" fillId="0" borderId="0" xfId="0" applyFont="1" applyFill="1" applyAlignment="1" applyProtection="1">
      <alignment horizontal="center" vertical="center"/>
      <protection locked="0"/>
    </xf>
    <xf numFmtId="171" fontId="8" fillId="0" borderId="5" xfId="4" applyNumberFormat="1" applyFont="1" applyFill="1" applyBorder="1" applyAlignment="1" applyProtection="1">
      <alignment horizontal="right"/>
      <protection locked="0"/>
    </xf>
    <xf numFmtId="0" fontId="33" fillId="9" borderId="0" xfId="0" applyFont="1" applyFill="1" applyAlignment="1">
      <alignment vertical="center" wrapText="1"/>
    </xf>
    <xf numFmtId="0" fontId="8" fillId="0" borderId="1" xfId="0" applyFont="1" applyFill="1" applyBorder="1" applyAlignment="1" applyProtection="1">
      <alignment vertical="center" wrapText="1"/>
      <protection locked="0"/>
    </xf>
    <xf numFmtId="4" fontId="8" fillId="0" borderId="1" xfId="0" applyNumberFormat="1" applyFont="1" applyFill="1" applyBorder="1" applyAlignment="1" applyProtection="1">
      <alignment horizontal="center" vertical="center"/>
      <protection locked="0"/>
    </xf>
    <xf numFmtId="3" fontId="8" fillId="9" borderId="1" xfId="0" applyNumberFormat="1" applyFont="1" applyFill="1" applyBorder="1" applyAlignment="1" applyProtection="1">
      <alignment horizontal="right" vertical="center"/>
      <protection locked="0"/>
    </xf>
    <xf numFmtId="173" fontId="8" fillId="0" borderId="1" xfId="8" applyNumberFormat="1" applyFont="1" applyFill="1" applyBorder="1" applyAlignment="1" applyProtection="1">
      <alignment horizontal="right" vertical="center"/>
      <protection locked="0"/>
    </xf>
    <xf numFmtId="0" fontId="8" fillId="9" borderId="1" xfId="3" applyFont="1" applyFill="1" applyBorder="1" applyAlignment="1" applyProtection="1">
      <alignment horizontal="left" vertical="center" wrapText="1"/>
      <protection locked="0"/>
    </xf>
    <xf numFmtId="0" fontId="8" fillId="9" borderId="0" xfId="0" applyFont="1" applyFill="1" applyBorder="1" applyAlignment="1" applyProtection="1">
      <alignment vertical="center" wrapText="1"/>
      <protection locked="0"/>
    </xf>
    <xf numFmtId="0" fontId="33" fillId="0" borderId="0" xfId="0" applyFont="1"/>
    <xf numFmtId="165" fontId="20" fillId="9" borderId="1" xfId="4" applyFont="1" applyFill="1" applyBorder="1" applyAlignment="1" applyProtection="1">
      <alignment horizontal="right" vertical="center" shrinkToFit="1"/>
      <protection hidden="1"/>
    </xf>
    <xf numFmtId="0" fontId="10" fillId="0" borderId="5" xfId="0" applyFont="1" applyFill="1" applyBorder="1" applyAlignment="1" applyProtection="1">
      <alignment horizontal="left" vertical="center" wrapText="1"/>
      <protection locked="0"/>
    </xf>
    <xf numFmtId="0" fontId="33" fillId="0" borderId="44" xfId="0" applyFont="1" applyBorder="1"/>
    <xf numFmtId="0" fontId="33" fillId="0" borderId="0" xfId="0" applyFont="1" applyBorder="1"/>
    <xf numFmtId="0" fontId="33" fillId="0" borderId="46" xfId="0" applyFont="1" applyBorder="1"/>
    <xf numFmtId="0" fontId="33" fillId="0" borderId="47" xfId="0" applyFont="1" applyBorder="1"/>
    <xf numFmtId="0" fontId="33" fillId="5" borderId="41" xfId="0" applyFont="1" applyFill="1" applyBorder="1"/>
    <xf numFmtId="0" fontId="33" fillId="5" borderId="42" xfId="0" applyFont="1" applyFill="1" applyBorder="1"/>
    <xf numFmtId="0" fontId="33" fillId="5" borderId="43" xfId="0" applyFont="1" applyFill="1" applyBorder="1"/>
    <xf numFmtId="0" fontId="33" fillId="5" borderId="44" xfId="0" applyFont="1" applyFill="1" applyBorder="1"/>
    <xf numFmtId="0" fontId="33" fillId="5" borderId="0" xfId="0" applyFont="1" applyFill="1" applyBorder="1"/>
    <xf numFmtId="4" fontId="33" fillId="5" borderId="0" xfId="0" applyNumberFormat="1" applyFont="1" applyFill="1" applyBorder="1"/>
    <xf numFmtId="0" fontId="33" fillId="5" borderId="45" xfId="0" applyFont="1" applyFill="1" applyBorder="1"/>
    <xf numFmtId="0" fontId="33" fillId="5" borderId="46" xfId="0" applyFont="1" applyFill="1" applyBorder="1"/>
    <xf numFmtId="0" fontId="33" fillId="5" borderId="47" xfId="0" applyFont="1" applyFill="1" applyBorder="1"/>
    <xf numFmtId="0" fontId="33" fillId="5" borderId="48" xfId="0" applyFont="1" applyFill="1" applyBorder="1"/>
    <xf numFmtId="4" fontId="8" fillId="9" borderId="5" xfId="0" applyNumberFormat="1" applyFont="1" applyFill="1" applyBorder="1" applyAlignment="1" applyProtection="1">
      <alignment horizontal="right" vertical="center" wrapText="1"/>
      <protection locked="0"/>
    </xf>
    <xf numFmtId="0" fontId="23" fillId="9" borderId="5" xfId="1" applyFont="1" applyFill="1" applyBorder="1" applyAlignment="1" applyProtection="1">
      <alignment horizontal="justify" vertical="center" wrapText="1"/>
      <protection locked="0"/>
    </xf>
    <xf numFmtId="0" fontId="8" fillId="9" borderId="5" xfId="0" applyFont="1" applyFill="1" applyBorder="1" applyAlignment="1" applyProtection="1">
      <alignment horizontal="center" vertical="center" wrapText="1"/>
      <protection locked="0"/>
    </xf>
    <xf numFmtId="168" fontId="8" fillId="9" borderId="5" xfId="0" applyNumberFormat="1" applyFont="1" applyFill="1" applyBorder="1" applyAlignment="1" applyProtection="1">
      <alignment horizontal="center" vertical="center" wrapText="1"/>
      <protection locked="0"/>
    </xf>
    <xf numFmtId="0" fontId="8" fillId="9" borderId="5" xfId="0" applyFont="1" applyFill="1" applyBorder="1" applyAlignment="1" applyProtection="1">
      <alignment horizontal="justify" vertical="center"/>
      <protection locked="0"/>
    </xf>
    <xf numFmtId="0" fontId="8" fillId="9" borderId="5" xfId="0" applyNumberFormat="1" applyFont="1" applyFill="1" applyBorder="1" applyAlignment="1" applyProtection="1">
      <alignment horizontal="center" vertical="center" wrapText="1"/>
      <protection locked="0"/>
    </xf>
    <xf numFmtId="165" fontId="20" fillId="9" borderId="5" xfId="4" applyFont="1" applyFill="1" applyBorder="1" applyAlignment="1" applyProtection="1">
      <alignment horizontal="right" vertical="center" shrinkToFit="1"/>
      <protection hidden="1"/>
    </xf>
    <xf numFmtId="174" fontId="20" fillId="0" borderId="5" xfId="4" applyNumberFormat="1" applyFont="1" applyFill="1" applyBorder="1" applyAlignment="1" applyProtection="1">
      <alignment horizontal="right" vertical="center" shrinkToFit="1"/>
      <protection hidden="1"/>
    </xf>
    <xf numFmtId="0" fontId="33" fillId="0" borderId="31" xfId="0" applyFont="1" applyBorder="1"/>
    <xf numFmtId="0" fontId="33" fillId="0" borderId="33" xfId="0" applyFont="1" applyBorder="1"/>
    <xf numFmtId="166" fontId="33" fillId="0" borderId="33" xfId="0" applyNumberFormat="1" applyFont="1" applyBorder="1"/>
    <xf numFmtId="4" fontId="33" fillId="0" borderId="33" xfId="0" applyNumberFormat="1" applyFont="1" applyBorder="1"/>
    <xf numFmtId="170" fontId="33" fillId="0" borderId="33" xfId="0" applyNumberFormat="1" applyFont="1" applyBorder="1"/>
    <xf numFmtId="10" fontId="33" fillId="0" borderId="33" xfId="2" applyNumberFormat="1" applyFont="1" applyBorder="1"/>
    <xf numFmtId="0" fontId="33" fillId="0" borderId="35" xfId="0" applyFont="1" applyBorder="1"/>
    <xf numFmtId="0" fontId="17" fillId="5" borderId="0" xfId="0" applyFont="1" applyFill="1" applyBorder="1" applyAlignment="1"/>
    <xf numFmtId="0" fontId="34" fillId="5" borderId="47" xfId="0" applyFont="1" applyFill="1" applyBorder="1" applyAlignment="1"/>
    <xf numFmtId="0" fontId="8" fillId="0" borderId="1" xfId="0" applyFont="1" applyFill="1" applyBorder="1" applyAlignment="1" applyProtection="1">
      <alignment horizontal="justify" vertical="center" wrapText="1"/>
      <protection locked="0"/>
    </xf>
    <xf numFmtId="4" fontId="8" fillId="3" borderId="1" xfId="0" applyNumberFormat="1" applyFont="1" applyFill="1" applyBorder="1" applyAlignment="1">
      <alignment horizontal="center" vertical="center" wrapText="1"/>
    </xf>
    <xf numFmtId="1" fontId="8" fillId="3" borderId="1" xfId="0" applyNumberFormat="1" applyFont="1" applyFill="1" applyBorder="1" applyAlignment="1" applyProtection="1">
      <alignment horizontal="center" vertical="center" wrapText="1"/>
      <protection hidden="1"/>
    </xf>
    <xf numFmtId="1" fontId="8" fillId="3" borderId="1" xfId="0" applyNumberFormat="1" applyFont="1" applyFill="1" applyBorder="1" applyAlignment="1">
      <alignment horizontal="center" vertical="center" wrapText="1"/>
    </xf>
    <xf numFmtId="0" fontId="20" fillId="4" borderId="24" xfId="0" applyFont="1" applyFill="1" applyBorder="1" applyAlignment="1">
      <alignment horizontal="center" vertical="center"/>
    </xf>
    <xf numFmtId="4" fontId="8" fillId="10" borderId="1" xfId="0" applyNumberFormat="1" applyFont="1" applyFill="1" applyBorder="1" applyAlignment="1" applyProtection="1">
      <alignment horizontal="right" vertical="center"/>
      <protection locked="0"/>
    </xf>
    <xf numFmtId="14" fontId="8" fillId="9" borderId="1" xfId="0" applyNumberFormat="1" applyFont="1" applyFill="1" applyBorder="1" applyAlignment="1" applyProtection="1">
      <alignment horizontal="center" vertical="center" wrapText="1"/>
      <protection locked="0"/>
    </xf>
    <xf numFmtId="4" fontId="8" fillId="9"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171" fontId="8" fillId="0" borderId="5" xfId="4" applyNumberFormat="1" applyFont="1" applyFill="1" applyBorder="1" applyAlignment="1" applyProtection="1">
      <alignment horizontal="center" vertical="center"/>
      <protection locked="0"/>
    </xf>
    <xf numFmtId="171" fontId="35" fillId="0" borderId="5" xfId="4" applyNumberFormat="1" applyFont="1" applyFill="1" applyBorder="1" applyAlignment="1" applyProtection="1">
      <alignment horizontal="center" vertical="center"/>
      <protection locked="0"/>
    </xf>
    <xf numFmtId="175" fontId="8" fillId="0" borderId="5" xfId="4" applyNumberFormat="1" applyFont="1" applyFill="1" applyBorder="1" applyAlignment="1" applyProtection="1">
      <alignment horizontal="center" vertical="center"/>
      <protection locked="0"/>
    </xf>
    <xf numFmtId="171" fontId="20" fillId="9" borderId="6" xfId="4" applyNumberFormat="1" applyFont="1" applyFill="1" applyBorder="1" applyAlignment="1" applyProtection="1">
      <alignment horizontal="center" vertical="center" shrinkToFit="1"/>
      <protection hidden="1"/>
    </xf>
    <xf numFmtId="0" fontId="10" fillId="0" borderId="5"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5" borderId="1" xfId="0" applyFont="1" applyFill="1" applyBorder="1" applyAlignment="1" applyProtection="1">
      <alignment horizontal="justify" vertical="center" wrapText="1"/>
      <protection locked="0"/>
    </xf>
    <xf numFmtId="0" fontId="8" fillId="0" borderId="1" xfId="0" applyFont="1" applyFill="1" applyBorder="1" applyAlignment="1" applyProtection="1">
      <alignment horizontal="justify" vertical="center" wrapText="1"/>
      <protection locked="0"/>
    </xf>
    <xf numFmtId="171" fontId="20" fillId="9" borderId="6" xfId="4" applyNumberFormat="1" applyFont="1" applyFill="1" applyBorder="1" applyAlignment="1" applyProtection="1">
      <alignment vertical="center" shrinkToFit="1"/>
      <protection hidden="1"/>
    </xf>
    <xf numFmtId="177" fontId="8" fillId="0" borderId="5" xfId="4" applyNumberFormat="1" applyFont="1" applyFill="1" applyBorder="1" applyAlignment="1" applyProtection="1">
      <alignment horizontal="right" vertical="center"/>
      <protection locked="0"/>
    </xf>
    <xf numFmtId="0" fontId="8" fillId="0" borderId="1" xfId="0" applyFont="1" applyFill="1" applyBorder="1" applyAlignment="1" applyProtection="1">
      <alignment vertical="center"/>
      <protection locked="0"/>
    </xf>
    <xf numFmtId="0" fontId="8" fillId="0" borderId="6" xfId="0" applyFont="1" applyFill="1" applyBorder="1" applyAlignment="1" applyProtection="1">
      <alignment horizontal="center" vertical="center"/>
      <protection locked="0"/>
    </xf>
    <xf numFmtId="171" fontId="8" fillId="0" borderId="1" xfId="4" applyNumberFormat="1" applyFont="1" applyFill="1" applyBorder="1" applyAlignment="1" applyProtection="1">
      <alignment horizontal="center" vertical="center" wrapText="1"/>
      <protection locked="0"/>
    </xf>
    <xf numFmtId="0" fontId="22" fillId="9" borderId="1" xfId="0" applyFont="1" applyFill="1" applyBorder="1" applyAlignment="1" applyProtection="1">
      <alignment horizontal="left" vertical="center" wrapText="1"/>
      <protection locked="0"/>
    </xf>
    <xf numFmtId="171" fontId="20" fillId="9" borderId="5" xfId="4" applyNumberFormat="1" applyFont="1" applyFill="1" applyBorder="1" applyAlignment="1" applyProtection="1">
      <alignment horizontal="right" vertical="center" shrinkToFit="1"/>
      <protection hidden="1"/>
    </xf>
    <xf numFmtId="0" fontId="8" fillId="5" borderId="1" xfId="0" applyFont="1" applyFill="1" applyBorder="1" applyAlignment="1" applyProtection="1">
      <alignment horizontal="justify" vertical="center" wrapText="1"/>
      <protection locked="0"/>
    </xf>
    <xf numFmtId="14" fontId="8" fillId="5" borderId="1" xfId="0" applyNumberFormat="1" applyFont="1" applyFill="1" applyBorder="1" applyAlignment="1" applyProtection="1">
      <alignment horizontal="center" vertical="center" wrapText="1"/>
      <protection locked="0"/>
    </xf>
    <xf numFmtId="0" fontId="8" fillId="5" borderId="6" xfId="0" applyNumberFormat="1" applyFont="1" applyFill="1" applyBorder="1" applyAlignment="1" applyProtection="1">
      <alignment horizontal="center" vertical="center" wrapText="1"/>
      <protection locked="0"/>
    </xf>
    <xf numFmtId="3" fontId="8" fillId="5" borderId="1" xfId="0" applyNumberFormat="1" applyFont="1" applyFill="1" applyBorder="1" applyAlignment="1" applyProtection="1">
      <alignment horizontal="center" vertical="center"/>
      <protection locked="0"/>
    </xf>
    <xf numFmtId="0" fontId="33" fillId="5" borderId="0" xfId="0" applyFont="1" applyFill="1" applyAlignment="1">
      <alignment horizontal="justify" vertical="center" wrapText="1"/>
    </xf>
    <xf numFmtId="176" fontId="8" fillId="5" borderId="1" xfId="0" applyNumberFormat="1" applyFont="1" applyFill="1" applyBorder="1" applyAlignment="1" applyProtection="1">
      <alignment horizontal="right" vertical="center"/>
      <protection locked="0"/>
    </xf>
    <xf numFmtId="3" fontId="8" fillId="5" borderId="1" xfId="0" applyNumberFormat="1" applyFont="1" applyFill="1" applyBorder="1" applyAlignment="1" applyProtection="1">
      <alignment horizontal="right" vertical="center"/>
      <protection locked="0"/>
    </xf>
    <xf numFmtId="0" fontId="8" fillId="5" borderId="5" xfId="0" applyFont="1" applyFill="1" applyBorder="1" applyAlignment="1" applyProtection="1">
      <alignment vertical="center" wrapText="1"/>
      <protection locked="0"/>
    </xf>
    <xf numFmtId="0" fontId="3" fillId="0" borderId="1" xfId="0" applyFont="1" applyBorder="1" applyAlignment="1">
      <alignment horizontal="center" vertical="center" wrapText="1"/>
    </xf>
    <xf numFmtId="172" fontId="8" fillId="0" borderId="1" xfId="0" applyNumberFormat="1" applyFont="1" applyFill="1" applyBorder="1" applyAlignment="1" applyProtection="1">
      <alignment horizontal="right" vertical="center" wrapText="1"/>
      <protection locked="0"/>
    </xf>
    <xf numFmtId="174" fontId="20" fillId="0" borderId="1" xfId="4" applyNumberFormat="1" applyFont="1" applyFill="1" applyBorder="1" applyAlignment="1" applyProtection="1">
      <alignment horizontal="right" vertical="center" shrinkToFit="1"/>
      <protection hidden="1"/>
    </xf>
    <xf numFmtId="177" fontId="8" fillId="0" borderId="1" xfId="4" applyNumberFormat="1" applyFont="1" applyFill="1" applyBorder="1" applyAlignment="1" applyProtection="1">
      <alignment horizontal="right" vertical="center"/>
      <protection locked="0"/>
    </xf>
    <xf numFmtId="0" fontId="8" fillId="5"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justify" vertical="center" wrapText="1"/>
      <protection locked="0"/>
    </xf>
    <xf numFmtId="0" fontId="8" fillId="0" borderId="1" xfId="0" applyFont="1" applyFill="1" applyBorder="1" applyAlignment="1" applyProtection="1">
      <alignment horizontal="justify" vertical="center" wrapText="1"/>
      <protection locked="0"/>
    </xf>
    <xf numFmtId="0" fontId="20" fillId="4" borderId="24" xfId="0" applyFont="1" applyFill="1" applyBorder="1" applyAlignment="1">
      <alignment horizontal="center" vertical="center"/>
    </xf>
    <xf numFmtId="4" fontId="8" fillId="3" borderId="1" xfId="0" applyNumberFormat="1"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1" fontId="8" fillId="3" borderId="1" xfId="0" applyNumberFormat="1" applyFont="1" applyFill="1" applyBorder="1" applyAlignment="1" applyProtection="1">
      <alignment horizontal="center" vertical="center" wrapText="1"/>
      <protection hidden="1"/>
    </xf>
    <xf numFmtId="0" fontId="8" fillId="9" borderId="6" xfId="0" applyNumberFormat="1" applyFont="1" applyFill="1" applyBorder="1" applyAlignment="1" applyProtection="1">
      <alignment horizontal="center" vertical="center" wrapText="1"/>
      <protection locked="0"/>
    </xf>
    <xf numFmtId="3" fontId="8" fillId="9" borderId="1"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175" fontId="8" fillId="11" borderId="5" xfId="4" applyNumberFormat="1" applyFont="1" applyFill="1" applyBorder="1" applyAlignment="1" applyProtection="1">
      <alignment horizontal="center" vertical="center"/>
      <protection locked="0"/>
    </xf>
    <xf numFmtId="0" fontId="8" fillId="11" borderId="1" xfId="0" applyFont="1" applyFill="1" applyBorder="1" applyAlignment="1" applyProtection="1">
      <alignment horizontal="justify" vertical="center" wrapText="1"/>
      <protection locked="0"/>
    </xf>
    <xf numFmtId="0" fontId="8" fillId="5" borderId="0" xfId="0" applyFont="1" applyFill="1" applyBorder="1" applyAlignment="1" applyProtection="1">
      <alignment horizontal="justify" vertical="center" wrapText="1"/>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14" fontId="3" fillId="0" borderId="2" xfId="0" applyNumberFormat="1" applyFont="1" applyBorder="1" applyAlignment="1">
      <alignment horizontal="center" vertical="center"/>
    </xf>
    <xf numFmtId="14" fontId="3" fillId="0" borderId="3" xfId="0" applyNumberFormat="1" applyFont="1" applyBorder="1" applyAlignment="1">
      <alignment horizontal="center" vertical="center"/>
    </xf>
    <xf numFmtId="14" fontId="3" fillId="0" borderId="4"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5" borderId="7"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1" fontId="8" fillId="3" borderId="1" xfId="0" applyNumberFormat="1" applyFont="1" applyFill="1" applyBorder="1" applyAlignment="1" applyProtection="1">
      <alignment horizontal="center" vertical="center" wrapText="1"/>
      <protection hidden="1"/>
    </xf>
    <xf numFmtId="1" fontId="8" fillId="3" borderId="1" xfId="0" applyNumberFormat="1"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1" fontId="8" fillId="3" borderId="18" xfId="0" applyNumberFormat="1" applyFont="1" applyFill="1" applyBorder="1" applyAlignment="1">
      <alignment horizontal="center" textRotation="90" wrapText="1"/>
    </xf>
    <xf numFmtId="1" fontId="8" fillId="3" borderId="1" xfId="0" applyNumberFormat="1" applyFont="1" applyFill="1" applyBorder="1" applyAlignment="1">
      <alignment horizontal="center" vertical="center" textRotation="90" wrapText="1"/>
    </xf>
    <xf numFmtId="0" fontId="7" fillId="6" borderId="1"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3"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1"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4" xfId="0" applyFont="1" applyFill="1" applyBorder="1" applyAlignment="1">
      <alignment horizontal="center" vertical="center"/>
    </xf>
    <xf numFmtId="0" fontId="20" fillId="5" borderId="2" xfId="0" applyFont="1" applyFill="1" applyBorder="1" applyAlignment="1" applyProtection="1">
      <alignment horizontal="center" vertical="center"/>
      <protection locked="0"/>
    </xf>
    <xf numFmtId="0" fontId="20" fillId="5" borderId="3" xfId="0" applyFont="1" applyFill="1" applyBorder="1" applyAlignment="1" applyProtection="1">
      <alignment horizontal="center" vertical="center"/>
      <protection locked="0"/>
    </xf>
    <xf numFmtId="0" fontId="20" fillId="3" borderId="18" xfId="0" applyFont="1" applyFill="1" applyBorder="1" applyAlignment="1">
      <alignment horizontal="center" vertical="center"/>
    </xf>
    <xf numFmtId="0" fontId="20" fillId="3" borderId="1" xfId="0" applyFont="1" applyFill="1" applyBorder="1" applyAlignment="1">
      <alignment horizontal="center" vertical="center"/>
    </xf>
    <xf numFmtId="0" fontId="20" fillId="5" borderId="2" xfId="0" applyFont="1" applyFill="1" applyBorder="1" applyAlignment="1">
      <alignment horizontal="left" vertical="center"/>
    </xf>
    <xf numFmtId="0" fontId="20" fillId="5" borderId="3" xfId="0" applyFont="1" applyFill="1" applyBorder="1" applyAlignment="1">
      <alignment horizontal="left" vertical="center"/>
    </xf>
    <xf numFmtId="0" fontId="20" fillId="5" borderId="4" xfId="0" applyFont="1" applyFill="1" applyBorder="1" applyAlignment="1">
      <alignment horizontal="left"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0" fillId="4" borderId="23" xfId="0" applyFont="1" applyFill="1" applyBorder="1" applyAlignment="1">
      <alignment horizontal="center" vertical="center"/>
    </xf>
    <xf numFmtId="0" fontId="20" fillId="4" borderId="24" xfId="0" applyFont="1" applyFill="1" applyBorder="1" applyAlignment="1">
      <alignment horizontal="center" vertical="center"/>
    </xf>
    <xf numFmtId="0" fontId="20" fillId="5" borderId="13" xfId="0" applyFont="1" applyFill="1" applyBorder="1" applyAlignment="1" applyProtection="1">
      <alignment horizontal="left" vertical="center"/>
      <protection locked="0"/>
    </xf>
    <xf numFmtId="0" fontId="20" fillId="5" borderId="14" xfId="0" applyFont="1" applyFill="1" applyBorder="1" applyAlignment="1" applyProtection="1">
      <alignment horizontal="left" vertical="center"/>
      <protection locked="0"/>
    </xf>
    <xf numFmtId="0" fontId="20" fillId="5" borderId="12" xfId="0" applyFont="1" applyFill="1" applyBorder="1" applyAlignment="1" applyProtection="1">
      <alignment horizontal="left" vertical="center"/>
      <protection locked="0"/>
    </xf>
    <xf numFmtId="0" fontId="20" fillId="5" borderId="24" xfId="0" applyFont="1" applyFill="1" applyBorder="1" applyAlignment="1" applyProtection="1">
      <alignment horizontal="center" vertical="center"/>
      <protection locked="0"/>
    </xf>
    <xf numFmtId="0" fontId="20" fillId="5"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5" borderId="13" xfId="0" applyFont="1" applyFill="1" applyBorder="1" applyAlignment="1" applyProtection="1">
      <alignment horizontal="left" vertical="center"/>
      <protection locked="0"/>
    </xf>
    <xf numFmtId="0" fontId="11" fillId="5" borderId="14" xfId="0" applyFont="1" applyFill="1" applyBorder="1" applyAlignment="1" applyProtection="1">
      <alignment horizontal="left" vertical="center"/>
      <protection locked="0"/>
    </xf>
    <xf numFmtId="0" fontId="11" fillId="5" borderId="12" xfId="0" applyFont="1" applyFill="1" applyBorder="1" applyAlignment="1" applyProtection="1">
      <alignment horizontal="left" vertical="center"/>
      <protection locked="0"/>
    </xf>
    <xf numFmtId="0" fontId="11" fillId="5" borderId="24" xfId="0" applyFont="1" applyFill="1" applyBorder="1" applyAlignment="1" applyProtection="1">
      <alignment horizontal="center" vertical="center"/>
      <protection locked="0"/>
    </xf>
    <xf numFmtId="0" fontId="11" fillId="5" borderId="2" xfId="0" applyFont="1" applyFill="1" applyBorder="1" applyAlignment="1" applyProtection="1">
      <alignment horizontal="center" vertical="center"/>
      <protection locked="0"/>
    </xf>
    <xf numFmtId="0" fontId="11" fillId="5" borderId="3"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1" fillId="4" borderId="2"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3"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1" xfId="0" applyFont="1" applyFill="1" applyBorder="1" applyAlignment="1">
      <alignment horizontal="center" vertical="center"/>
    </xf>
    <xf numFmtId="0" fontId="11" fillId="5" borderId="2" xfId="0" applyFont="1" applyFill="1" applyBorder="1" applyAlignment="1">
      <alignment horizontal="left" vertical="center"/>
    </xf>
    <xf numFmtId="0" fontId="11" fillId="5" borderId="3" xfId="0" applyFont="1" applyFill="1" applyBorder="1" applyAlignment="1">
      <alignment horizontal="left" vertical="center"/>
    </xf>
    <xf numFmtId="0" fontId="11" fillId="5" borderId="4" xfId="0" applyFont="1" applyFill="1" applyBorder="1" applyAlignment="1">
      <alignment horizontal="left"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4" fontId="3" fillId="3" borderId="1" xfId="0" applyNumberFormat="1" applyFont="1" applyFill="1" applyBorder="1" applyAlignment="1">
      <alignment horizontal="center" vertical="center" wrapText="1"/>
    </xf>
    <xf numFmtId="0" fontId="1" fillId="6" borderId="3" xfId="0" applyFont="1" applyFill="1" applyBorder="1" applyAlignment="1">
      <alignment horizontal="center" vertical="center" wrapText="1"/>
    </xf>
    <xf numFmtId="1" fontId="3" fillId="3" borderId="18" xfId="0" applyNumberFormat="1" applyFont="1" applyFill="1" applyBorder="1" applyAlignment="1">
      <alignment horizontal="center" textRotation="90" wrapText="1"/>
    </xf>
    <xf numFmtId="1" fontId="3" fillId="3" borderId="1" xfId="0" applyNumberFormat="1" applyFont="1" applyFill="1" applyBorder="1" applyAlignment="1">
      <alignment horizontal="center" vertical="center" textRotation="90" wrapText="1"/>
    </xf>
    <xf numFmtId="1" fontId="3" fillId="3" borderId="1" xfId="0" applyNumberFormat="1" applyFont="1" applyFill="1" applyBorder="1" applyAlignment="1">
      <alignment horizontal="center" vertical="center" wrapText="1"/>
    </xf>
    <xf numFmtId="1" fontId="3" fillId="3" borderId="1" xfId="0" applyNumberFormat="1" applyFont="1" applyFill="1" applyBorder="1" applyAlignment="1" applyProtection="1">
      <alignment horizontal="center" vertical="center" wrapText="1"/>
      <protection hidden="1"/>
    </xf>
    <xf numFmtId="0" fontId="1" fillId="6" borderId="1" xfId="0"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1" xfId="0" applyFont="1" applyFill="1" applyBorder="1" applyAlignment="1">
      <alignment horizontal="center" vertical="center"/>
    </xf>
    <xf numFmtId="0" fontId="8" fillId="5" borderId="1" xfId="0" applyFont="1" applyFill="1" applyBorder="1" applyAlignment="1" applyProtection="1">
      <alignment horizontal="justify" vertical="center" wrapText="1"/>
      <protection locked="0"/>
    </xf>
    <xf numFmtId="164" fontId="8" fillId="5" borderId="5" xfId="6" applyFont="1" applyFill="1" applyBorder="1" applyAlignment="1" applyProtection="1">
      <alignment horizontal="left" vertical="center" wrapText="1"/>
      <protection locked="0"/>
    </xf>
    <xf numFmtId="164" fontId="8" fillId="5" borderId="11" xfId="6" applyFont="1" applyFill="1" applyBorder="1" applyAlignment="1" applyProtection="1">
      <alignment horizontal="left" vertical="center" wrapText="1"/>
      <protection locked="0"/>
    </xf>
    <xf numFmtId="164" fontId="8" fillId="5" borderId="6" xfId="6" applyFont="1" applyFill="1" applyBorder="1" applyAlignment="1" applyProtection="1">
      <alignment horizontal="left" vertical="center" wrapText="1"/>
      <protection locked="0"/>
    </xf>
    <xf numFmtId="0" fontId="8" fillId="0" borderId="1" xfId="0" applyFont="1" applyFill="1" applyBorder="1" applyAlignment="1" applyProtection="1">
      <alignment horizontal="justify" vertical="center" wrapText="1"/>
      <protection locked="0"/>
    </xf>
    <xf numFmtId="164" fontId="8" fillId="5" borderId="39" xfId="6" applyFont="1" applyFill="1" applyBorder="1" applyAlignment="1" applyProtection="1">
      <alignment horizontal="left" vertical="center" wrapText="1"/>
      <protection locked="0"/>
    </xf>
    <xf numFmtId="0" fontId="22" fillId="0" borderId="40" xfId="0" applyFont="1" applyBorder="1" applyAlignment="1" applyProtection="1">
      <protection locked="0"/>
    </xf>
    <xf numFmtId="0" fontId="1" fillId="6" borderId="1" xfId="0" applyFont="1" applyFill="1" applyBorder="1" applyAlignment="1">
      <alignment horizontal="right" vertical="center" wrapText="1"/>
    </xf>
    <xf numFmtId="0" fontId="1"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0" borderId="1" xfId="0" applyFont="1" applyFill="1" applyBorder="1" applyAlignment="1" applyProtection="1">
      <alignment horizontal="left" vertical="center"/>
      <protection locked="0"/>
    </xf>
    <xf numFmtId="0" fontId="3" fillId="5" borderId="1" xfId="0" applyFont="1" applyFill="1" applyBorder="1" applyAlignment="1" applyProtection="1">
      <alignment horizontal="left" vertical="center" wrapText="1"/>
      <protection locked="0"/>
    </xf>
    <xf numFmtId="0" fontId="3" fillId="4" borderId="1" xfId="0" applyFont="1" applyFill="1" applyBorder="1" applyAlignment="1">
      <alignment horizontal="left" vertical="center"/>
    </xf>
    <xf numFmtId="0" fontId="3" fillId="0" borderId="1" xfId="0" applyFont="1" applyFill="1" applyBorder="1" applyAlignment="1" applyProtection="1">
      <alignment horizontal="left"/>
      <protection locked="0"/>
    </xf>
    <xf numFmtId="0" fontId="3" fillId="5" borderId="1" xfId="0"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left" vertical="center"/>
      <protection locked="0"/>
    </xf>
    <xf numFmtId="14" fontId="3" fillId="0" borderId="1" xfId="0" applyNumberFormat="1" applyFont="1" applyFill="1" applyBorder="1" applyAlignment="1" applyProtection="1">
      <alignment horizontal="left"/>
      <protection locked="0"/>
    </xf>
    <xf numFmtId="14" fontId="36" fillId="0" borderId="2" xfId="0" applyNumberFormat="1" applyFont="1" applyBorder="1" applyAlignment="1">
      <alignment horizontal="center" vertical="center"/>
    </xf>
    <xf numFmtId="14" fontId="36" fillId="0" borderId="3" xfId="0" applyNumberFormat="1" applyFont="1" applyBorder="1" applyAlignment="1">
      <alignment horizontal="center" vertical="center"/>
    </xf>
    <xf numFmtId="14" fontId="36" fillId="0" borderId="4" xfId="0" applyNumberFormat="1" applyFont="1" applyBorder="1" applyAlignment="1">
      <alignment horizontal="center" vertical="center"/>
    </xf>
    <xf numFmtId="0" fontId="8" fillId="0" borderId="35" xfId="0" applyFont="1" applyFill="1" applyBorder="1" applyAlignment="1" applyProtection="1">
      <alignment horizontal="center" vertical="center" wrapText="1"/>
      <protection hidden="1"/>
    </xf>
    <xf numFmtId="0" fontId="8" fillId="0" borderId="36" xfId="0" applyFont="1" applyFill="1" applyBorder="1" applyAlignment="1" applyProtection="1">
      <alignment horizontal="center" vertical="center"/>
      <protection hidden="1"/>
    </xf>
    <xf numFmtId="0" fontId="8" fillId="0" borderId="27" xfId="0" applyFont="1" applyFill="1" applyBorder="1" applyAlignment="1" applyProtection="1">
      <alignment horizontal="center" vertical="center"/>
      <protection hidden="1"/>
    </xf>
    <xf numFmtId="0" fontId="9" fillId="6" borderId="2" xfId="0" applyFont="1" applyFill="1" applyBorder="1" applyAlignment="1" applyProtection="1">
      <alignment horizontal="center" vertical="center" wrapText="1"/>
      <protection hidden="1"/>
    </xf>
    <xf numFmtId="0" fontId="9" fillId="6" borderId="3" xfId="0" applyFont="1" applyFill="1" applyBorder="1" applyAlignment="1" applyProtection="1">
      <alignment horizontal="center" vertical="center" wrapText="1"/>
      <protection hidden="1"/>
    </xf>
    <xf numFmtId="0" fontId="9" fillId="6" borderId="22" xfId="0" applyFont="1" applyFill="1" applyBorder="1" applyAlignment="1" applyProtection="1">
      <alignment horizontal="center" vertical="center" wrapText="1"/>
      <protection hidden="1"/>
    </xf>
    <xf numFmtId="0" fontId="8" fillId="0" borderId="3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protection hidden="1"/>
    </xf>
    <xf numFmtId="0" fontId="8" fillId="0" borderId="6" xfId="0" applyFont="1" applyFill="1" applyBorder="1" applyAlignment="1" applyProtection="1">
      <alignment horizontal="center" vertical="center"/>
      <protection hidden="1"/>
    </xf>
    <xf numFmtId="0" fontId="7" fillId="7" borderId="33" xfId="0" applyFont="1" applyFill="1" applyBorder="1" applyAlignment="1" applyProtection="1">
      <alignment horizontal="center" vertical="center" wrapText="1"/>
      <protection hidden="1"/>
    </xf>
    <xf numFmtId="0" fontId="7" fillId="7" borderId="11" xfId="0" applyFont="1" applyFill="1" applyBorder="1" applyAlignment="1" applyProtection="1">
      <alignment horizontal="center" vertical="center"/>
      <protection hidden="1"/>
    </xf>
    <xf numFmtId="0" fontId="7" fillId="7" borderId="6" xfId="0" applyFont="1" applyFill="1" applyBorder="1" applyAlignment="1" applyProtection="1">
      <alignment horizontal="center" vertical="center"/>
      <protection hidden="1"/>
    </xf>
    <xf numFmtId="4" fontId="10" fillId="3" borderId="1" xfId="0" applyNumberFormat="1" applyFont="1" applyFill="1" applyBorder="1" applyAlignment="1" applyProtection="1">
      <alignment horizontal="center" vertical="center" wrapText="1"/>
      <protection hidden="1"/>
    </xf>
    <xf numFmtId="0" fontId="11" fillId="4" borderId="23" xfId="0" applyFont="1" applyFill="1" applyBorder="1" applyAlignment="1" applyProtection="1">
      <alignment horizontal="center" vertical="center"/>
      <protection hidden="1"/>
    </xf>
    <xf numFmtId="0" fontId="11" fillId="4" borderId="24" xfId="0" applyFont="1" applyFill="1" applyBorder="1" applyAlignment="1" applyProtection="1">
      <alignment horizontal="center" vertical="center"/>
      <protection hidden="1"/>
    </xf>
    <xf numFmtId="0" fontId="11" fillId="5" borderId="13" xfId="0" applyFont="1" applyFill="1" applyBorder="1" applyAlignment="1" applyProtection="1">
      <alignment horizontal="center" vertical="center"/>
      <protection hidden="1"/>
    </xf>
    <xf numFmtId="0" fontId="11" fillId="5" borderId="14" xfId="0" applyFont="1" applyFill="1" applyBorder="1" applyAlignment="1" applyProtection="1">
      <alignment horizontal="center" vertical="center"/>
      <protection hidden="1"/>
    </xf>
    <xf numFmtId="0" fontId="11" fillId="5" borderId="12" xfId="0" applyFont="1" applyFill="1" applyBorder="1" applyAlignment="1" applyProtection="1">
      <alignment horizontal="center" vertical="center"/>
      <protection hidden="1"/>
    </xf>
    <xf numFmtId="0" fontId="11" fillId="5" borderId="24" xfId="0" applyFont="1" applyFill="1" applyBorder="1" applyAlignment="1" applyProtection="1">
      <alignment horizontal="center" vertical="center"/>
      <protection hidden="1"/>
    </xf>
    <xf numFmtId="0" fontId="11" fillId="5" borderId="13"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2" xfId="0" applyFont="1" applyFill="1" applyBorder="1" applyAlignment="1">
      <alignment horizontal="center" vertical="center"/>
    </xf>
    <xf numFmtId="168" fontId="8" fillId="0" borderId="5" xfId="0" applyNumberFormat="1" applyFont="1" applyFill="1" applyBorder="1" applyAlignment="1" applyProtection="1">
      <alignment horizontal="center" vertical="center" wrapText="1"/>
      <protection hidden="1"/>
    </xf>
    <xf numFmtId="168" fontId="8" fillId="0" borderId="11" xfId="0" applyNumberFormat="1" applyFont="1" applyFill="1" applyBorder="1" applyAlignment="1" applyProtection="1">
      <alignment horizontal="center" vertical="center" wrapText="1"/>
      <protection hidden="1"/>
    </xf>
    <xf numFmtId="168" fontId="8" fillId="0" borderId="6" xfId="0" applyNumberFormat="1" applyFont="1" applyFill="1" applyBorder="1" applyAlignment="1" applyProtection="1">
      <alignment horizontal="center" vertical="center" wrapText="1"/>
      <protection hidden="1"/>
    </xf>
    <xf numFmtId="168" fontId="8" fillId="0" borderId="33" xfId="0" applyNumberFormat="1"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6" xfId="0" applyFont="1" applyFill="1" applyBorder="1" applyAlignment="1" applyProtection="1">
      <alignment horizontal="center" vertical="center" wrapText="1"/>
      <protection hidden="1"/>
    </xf>
    <xf numFmtId="0" fontId="8" fillId="2" borderId="33"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center" vertical="center" wrapText="1"/>
      <protection hidden="1"/>
    </xf>
    <xf numFmtId="0" fontId="11" fillId="3" borderId="18" xfId="0" applyFont="1" applyFill="1" applyBorder="1" applyAlignment="1" applyProtection="1">
      <alignment horizontal="center" vertical="center"/>
      <protection hidden="1"/>
    </xf>
    <xf numFmtId="0" fontId="11" fillId="3" borderId="1" xfId="0" applyFont="1" applyFill="1" applyBorder="1" applyAlignment="1" applyProtection="1">
      <alignment horizontal="center" vertical="center"/>
      <protection hidden="1"/>
    </xf>
    <xf numFmtId="0" fontId="11" fillId="4" borderId="1" xfId="0" applyFont="1" applyFill="1" applyBorder="1" applyAlignment="1" applyProtection="1">
      <alignment horizontal="left" vertical="center"/>
      <protection hidden="1"/>
    </xf>
    <xf numFmtId="0" fontId="11" fillId="4" borderId="16" xfId="0" applyFont="1" applyFill="1" applyBorder="1" applyAlignment="1" applyProtection="1">
      <alignment horizontal="left" vertical="center"/>
      <protection hidden="1"/>
    </xf>
    <xf numFmtId="0" fontId="9" fillId="6" borderId="18" xfId="0" applyFont="1" applyFill="1" applyBorder="1" applyAlignment="1" applyProtection="1">
      <alignment horizontal="center" vertical="center" wrapText="1"/>
      <protection hidden="1"/>
    </xf>
    <xf numFmtId="0" fontId="9" fillId="6" borderId="1" xfId="0" applyFont="1" applyFill="1" applyBorder="1" applyAlignment="1" applyProtection="1">
      <alignment horizontal="center" vertical="center" wrapText="1"/>
      <protection hidden="1"/>
    </xf>
    <xf numFmtId="0" fontId="9" fillId="6" borderId="1" xfId="0" applyFont="1" applyFill="1" applyBorder="1" applyAlignment="1" applyProtection="1">
      <alignment horizontal="center" vertical="center"/>
      <protection hidden="1"/>
    </xf>
    <xf numFmtId="0" fontId="3" fillId="0" borderId="31" xfId="0" applyFont="1" applyFill="1" applyBorder="1" applyAlignment="1" applyProtection="1">
      <alignment horizontal="center" vertical="center" wrapText="1"/>
      <protection hidden="1"/>
    </xf>
    <xf numFmtId="0" fontId="3" fillId="0" borderId="32" xfId="0" applyFont="1" applyFill="1" applyBorder="1" applyAlignment="1" applyProtection="1">
      <alignment horizontal="center" vertical="center" wrapText="1"/>
      <protection hidden="1"/>
    </xf>
    <xf numFmtId="0" fontId="3" fillId="0" borderId="17" xfId="0" applyFont="1" applyFill="1" applyBorder="1" applyAlignment="1" applyProtection="1">
      <alignment horizontal="center" vertical="center" wrapText="1"/>
      <protection hidden="1"/>
    </xf>
    <xf numFmtId="0" fontId="3" fillId="0" borderId="33" xfId="0" applyFont="1" applyFill="1" applyBorder="1" applyAlignment="1" applyProtection="1">
      <alignment horizontal="center" vertical="center" wrapText="1"/>
      <protection hidden="1"/>
    </xf>
    <xf numFmtId="0" fontId="3" fillId="0" borderId="11" xfId="0" applyFont="1" applyFill="1" applyBorder="1" applyAlignment="1" applyProtection="1">
      <alignment horizontal="center" vertical="center" wrapText="1"/>
      <protection hidden="1"/>
    </xf>
    <xf numFmtId="0" fontId="3" fillId="0" borderId="6" xfId="0" applyFont="1" applyFill="1" applyBorder="1" applyAlignment="1" applyProtection="1">
      <alignment horizontal="center" vertical="center" wrapText="1"/>
      <protection hidden="1"/>
    </xf>
    <xf numFmtId="1" fontId="10" fillId="3" borderId="1" xfId="0" applyNumberFormat="1" applyFont="1" applyFill="1" applyBorder="1" applyAlignment="1" applyProtection="1">
      <alignment horizontal="center" vertical="center" wrapText="1"/>
      <protection hidden="1"/>
    </xf>
    <xf numFmtId="1" fontId="10" fillId="3" borderId="18" xfId="0" applyNumberFormat="1" applyFont="1" applyFill="1" applyBorder="1" applyAlignment="1" applyProtection="1">
      <alignment horizontal="center" textRotation="90" wrapText="1"/>
      <protection hidden="1"/>
    </xf>
    <xf numFmtId="1" fontId="10" fillId="3" borderId="1" xfId="0" applyNumberFormat="1" applyFont="1" applyFill="1" applyBorder="1" applyAlignment="1" applyProtection="1">
      <alignment horizontal="center" vertical="center" textRotation="90" wrapText="1"/>
      <protection hidden="1"/>
    </xf>
    <xf numFmtId="0" fontId="8" fillId="0" borderId="34" xfId="0" applyFont="1" applyFill="1" applyBorder="1" applyAlignment="1" applyProtection="1">
      <alignment horizontal="center" vertical="center" wrapText="1"/>
      <protection hidden="1"/>
    </xf>
    <xf numFmtId="0" fontId="8" fillId="0" borderId="20" xfId="0" applyFont="1" applyFill="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8"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4" fontId="8" fillId="0" borderId="33" xfId="0" applyNumberFormat="1" applyFont="1" applyFill="1" applyBorder="1" applyAlignment="1" applyProtection="1">
      <alignment horizontal="center" vertical="center" wrapText="1"/>
      <protection hidden="1"/>
    </xf>
    <xf numFmtId="4" fontId="8" fillId="0" borderId="11" xfId="0" applyNumberFormat="1" applyFont="1" applyFill="1" applyBorder="1" applyAlignment="1" applyProtection="1">
      <alignment horizontal="center" vertical="center"/>
      <protection hidden="1"/>
    </xf>
    <xf numFmtId="4" fontId="8" fillId="0" borderId="6" xfId="0" applyNumberFormat="1" applyFont="1" applyFill="1" applyBorder="1" applyAlignment="1" applyProtection="1">
      <alignment horizontal="center" vertical="center"/>
      <protection hidden="1"/>
    </xf>
    <xf numFmtId="170" fontId="8" fillId="0" borderId="33" xfId="0" applyNumberFormat="1" applyFont="1" applyFill="1" applyBorder="1" applyAlignment="1" applyProtection="1">
      <alignment horizontal="center" vertical="center" wrapText="1"/>
      <protection hidden="1"/>
    </xf>
    <xf numFmtId="170" fontId="8" fillId="0" borderId="11" xfId="0" applyNumberFormat="1" applyFont="1" applyFill="1" applyBorder="1" applyAlignment="1" applyProtection="1">
      <alignment horizontal="center" vertical="center" wrapText="1"/>
      <protection hidden="1"/>
    </xf>
    <xf numFmtId="170" fontId="8" fillId="0" borderId="6" xfId="0" applyNumberFormat="1" applyFont="1" applyFill="1" applyBorder="1" applyAlignment="1" applyProtection="1">
      <alignment horizontal="center" vertical="center" wrapText="1"/>
      <protection hidden="1"/>
    </xf>
    <xf numFmtId="0" fontId="11" fillId="4" borderId="13"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4" xfId="0" applyFont="1" applyFill="1" applyBorder="1" applyAlignment="1">
      <alignment horizontal="center" vertical="center"/>
    </xf>
    <xf numFmtId="0" fontId="7" fillId="6" borderId="29" xfId="0" applyFont="1" applyFill="1" applyBorder="1" applyAlignment="1" applyProtection="1">
      <alignment horizontal="right" vertical="center" wrapText="1"/>
      <protection hidden="1"/>
    </xf>
    <xf numFmtId="0" fontId="7" fillId="6" borderId="29" xfId="0" applyFont="1" applyFill="1" applyBorder="1" applyAlignment="1" applyProtection="1">
      <alignment horizontal="right"/>
      <protection hidden="1"/>
    </xf>
  </cellXfs>
  <cellStyles count="9">
    <cellStyle name="Millares" xfId="4" builtinId="3"/>
    <cellStyle name="Millares [0]" xfId="6" builtinId="6"/>
    <cellStyle name="Moneda" xfId="8" builtinId="4"/>
    <cellStyle name="Normal" xfId="0" builtinId="0"/>
    <cellStyle name="Normal 2" xfId="1" xr:uid="{00000000-0005-0000-0000-000004000000}"/>
    <cellStyle name="Normal 2 16" xfId="7" xr:uid="{00000000-0005-0000-0000-000005000000}"/>
    <cellStyle name="Normal 3" xfId="5" xr:uid="{00000000-0005-0000-0000-000006000000}"/>
    <cellStyle name="Normal 4" xfId="3" xr:uid="{00000000-0005-0000-0000-000007000000}"/>
    <cellStyle name="Porcentaje" xfId="2" builtinId="5"/>
  </cellStyles>
  <dxfs count="50">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patternFill patternType="solid">
          <fgColor auto="1"/>
          <bgColor rgb="FF92D050"/>
        </pattern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patternFill patternType="solid">
          <fgColor auto="1"/>
          <bgColor rgb="FF92D050"/>
        </pattern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s>
  <tableStyles count="0" defaultTableStyle="TableStyleMedium2" defaultPivotStyle="PivotStyleMedium9"/>
  <colors>
    <mruColors>
      <color rgb="FFFF9900"/>
      <color rgb="FF9BDA46"/>
      <color rgb="FFFFCC00"/>
      <color rgb="FF008000"/>
      <color rgb="FFB9DF41"/>
      <color rgb="FFAEAEAE"/>
      <color rgb="FFE0E0E0"/>
      <color rgb="FFE1FFEF"/>
      <color rgb="FFB9FFD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116541</xdr:colOff>
      <xdr:row>1</xdr:row>
      <xdr:rowOff>33618</xdr:rowOff>
    </xdr:from>
    <xdr:to>
      <xdr:col>1</xdr:col>
      <xdr:colOff>381000</xdr:colOff>
      <xdr:row>1</xdr:row>
      <xdr:rowOff>235324</xdr:rowOff>
    </xdr:to>
    <xdr:sp macro="[0]!MAYO13" textlink="">
      <xdr:nvSpPr>
        <xdr:cNvPr id="2" name="1 Bisel">
          <a:extLst>
            <a:ext uri="{FF2B5EF4-FFF2-40B4-BE49-F238E27FC236}">
              <a16:creationId xmlns:a16="http://schemas.microsoft.com/office/drawing/2014/main" id="{67AFEAD2-4E30-487F-A127-2DA125718F61}"/>
            </a:ext>
          </a:extLst>
        </xdr:cNvPr>
        <xdr:cNvSpPr/>
      </xdr:nvSpPr>
      <xdr:spPr>
        <a:xfrm>
          <a:off x="440391" y="290793"/>
          <a:ext cx="264459" cy="201706"/>
        </a:xfrm>
        <a:prstGeom prst="bevel">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116541</xdr:colOff>
      <xdr:row>1</xdr:row>
      <xdr:rowOff>33618</xdr:rowOff>
    </xdr:from>
    <xdr:to>
      <xdr:col>1</xdr:col>
      <xdr:colOff>381000</xdr:colOff>
      <xdr:row>1</xdr:row>
      <xdr:rowOff>235324</xdr:rowOff>
    </xdr:to>
    <xdr:sp macro="[0]!MAYO13" textlink="">
      <xdr:nvSpPr>
        <xdr:cNvPr id="2" name="1 Bisel">
          <a:extLst>
            <a:ext uri="{FF2B5EF4-FFF2-40B4-BE49-F238E27FC236}">
              <a16:creationId xmlns:a16="http://schemas.microsoft.com/office/drawing/2014/main" id="{00000000-0008-0000-0200-000002000000}"/>
            </a:ext>
          </a:extLst>
        </xdr:cNvPr>
        <xdr:cNvSpPr/>
      </xdr:nvSpPr>
      <xdr:spPr>
        <a:xfrm>
          <a:off x="116541" y="290793"/>
          <a:ext cx="264459" cy="201706"/>
        </a:xfrm>
        <a:prstGeom prst="bevel">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116541</xdr:colOff>
      <xdr:row>1</xdr:row>
      <xdr:rowOff>33618</xdr:rowOff>
    </xdr:from>
    <xdr:to>
      <xdr:col>1</xdr:col>
      <xdr:colOff>381000</xdr:colOff>
      <xdr:row>1</xdr:row>
      <xdr:rowOff>235324</xdr:rowOff>
    </xdr:to>
    <xdr:sp macro="[0]!MAYO13" textlink="">
      <xdr:nvSpPr>
        <xdr:cNvPr id="2" name="1 Bisel">
          <a:extLst>
            <a:ext uri="{FF2B5EF4-FFF2-40B4-BE49-F238E27FC236}">
              <a16:creationId xmlns:a16="http://schemas.microsoft.com/office/drawing/2014/main" id="{8DCFF8C7-54EA-4AB2-AB98-3948CAB97C4F}"/>
            </a:ext>
          </a:extLst>
        </xdr:cNvPr>
        <xdr:cNvSpPr/>
      </xdr:nvSpPr>
      <xdr:spPr>
        <a:xfrm>
          <a:off x="878541" y="290793"/>
          <a:ext cx="264459" cy="201706"/>
        </a:xfrm>
        <a:prstGeom prst="bevel">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116541</xdr:colOff>
      <xdr:row>1</xdr:row>
      <xdr:rowOff>33618</xdr:rowOff>
    </xdr:from>
    <xdr:to>
      <xdr:col>0</xdr:col>
      <xdr:colOff>381000</xdr:colOff>
      <xdr:row>1</xdr:row>
      <xdr:rowOff>235324</xdr:rowOff>
    </xdr:to>
    <xdr:sp macro="[0]!juniov1" textlink="">
      <xdr:nvSpPr>
        <xdr:cNvPr id="2" name="1 Bisel">
          <a:extLst>
            <a:ext uri="{FF2B5EF4-FFF2-40B4-BE49-F238E27FC236}">
              <a16:creationId xmlns:a16="http://schemas.microsoft.com/office/drawing/2014/main" id="{00000000-0008-0000-0100-000002000000}"/>
            </a:ext>
          </a:extLst>
        </xdr:cNvPr>
        <xdr:cNvSpPr/>
      </xdr:nvSpPr>
      <xdr:spPr>
        <a:xfrm>
          <a:off x="116541" y="401918"/>
          <a:ext cx="264459" cy="201706"/>
        </a:xfrm>
        <a:prstGeom prst="bevel">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116541</xdr:colOff>
      <xdr:row>1</xdr:row>
      <xdr:rowOff>33618</xdr:rowOff>
    </xdr:from>
    <xdr:to>
      <xdr:col>1</xdr:col>
      <xdr:colOff>381000</xdr:colOff>
      <xdr:row>1</xdr:row>
      <xdr:rowOff>235324</xdr:rowOff>
    </xdr:to>
    <xdr:sp macro="[0]!MAYO13" textlink="">
      <xdr:nvSpPr>
        <xdr:cNvPr id="2" name="1 Bisel">
          <a:extLst>
            <a:ext uri="{FF2B5EF4-FFF2-40B4-BE49-F238E27FC236}">
              <a16:creationId xmlns:a16="http://schemas.microsoft.com/office/drawing/2014/main" id="{00000000-0008-0000-0300-000002000000}"/>
            </a:ext>
          </a:extLst>
        </xdr:cNvPr>
        <xdr:cNvSpPr/>
      </xdr:nvSpPr>
      <xdr:spPr>
        <a:xfrm>
          <a:off x="726141" y="290793"/>
          <a:ext cx="264459" cy="201706"/>
        </a:xfrm>
        <a:prstGeom prst="bevel">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29</xdr:col>
      <xdr:colOff>0</xdr:colOff>
      <xdr:row>14</xdr:row>
      <xdr:rowOff>133350</xdr:rowOff>
    </xdr:from>
    <xdr:to>
      <xdr:col>31</xdr:col>
      <xdr:colOff>752474</xdr:colOff>
      <xdr:row>15</xdr:row>
      <xdr:rowOff>352425</xdr:rowOff>
    </xdr:to>
    <xdr:pic>
      <xdr:nvPicPr>
        <xdr:cNvPr id="3" name="Imagen 2" descr="E:\Users\Sonya\Documents\PROPUESTAS Y DOCUMENTOS SONIA\Firma_0(1).jp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69575" y="12811125"/>
          <a:ext cx="2295525" cy="371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Sonya\Downloads\pasiva%20marz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row r="112">
          <cell r="K112">
            <v>38500000</v>
          </cell>
        </row>
        <row r="130">
          <cell r="K130">
            <v>122000000</v>
          </cell>
        </row>
        <row r="140">
          <cell r="K140">
            <v>156500000</v>
          </cell>
        </row>
        <row r="151">
          <cell r="K151">
            <v>74000000</v>
          </cell>
        </row>
        <row r="163">
          <cell r="K163">
            <v>128295000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subdireccionfinanciera@imdervillavicencio.gov.co/%20314%204425031" TargetMode="External"/><Relationship Id="rId7" Type="http://schemas.openxmlformats.org/officeDocument/2006/relationships/comments" Target="../comments1.xml"/><Relationship Id="rId2" Type="http://schemas.openxmlformats.org/officeDocument/2006/relationships/hyperlink" Target="mailto:direccion@imdervillavicencio.gov.co%20/%203212787156" TargetMode="External"/><Relationship Id="rId1" Type="http://schemas.openxmlformats.org/officeDocument/2006/relationships/hyperlink" Target="mailto:planeacion@imdervillavicencio.gov.co/%203213580733"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hyperlink" Target="mailto:subdireccionfinanciera@imdervillavicencio.gov.co/%20314%204425031" TargetMode="External"/><Relationship Id="rId7" Type="http://schemas.openxmlformats.org/officeDocument/2006/relationships/comments" Target="../comments3.xml"/><Relationship Id="rId2" Type="http://schemas.openxmlformats.org/officeDocument/2006/relationships/hyperlink" Target="mailto:direccion@imdervillavicencio.gov.co%20/%203212787156" TargetMode="External"/><Relationship Id="rId1" Type="http://schemas.openxmlformats.org/officeDocument/2006/relationships/hyperlink" Target="mailto:planeacion@imdervillavicencio.gov.co/%203213580733"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2:G30"/>
  <sheetViews>
    <sheetView workbookViewId="0">
      <selection activeCell="E16" sqref="E16"/>
    </sheetView>
  </sheetViews>
  <sheetFormatPr baseColWidth="10" defaultRowHeight="15" x14ac:dyDescent="0.25"/>
  <cols>
    <col min="1" max="1" width="30.85546875" customWidth="1"/>
    <col min="2" max="3" width="25.42578125" customWidth="1"/>
    <col min="4" max="4" width="31.28515625" customWidth="1"/>
    <col min="5" max="5" width="39.140625" customWidth="1"/>
    <col min="6" max="6" width="34.42578125" customWidth="1"/>
    <col min="7" max="9" width="17.140625" customWidth="1"/>
  </cols>
  <sheetData>
    <row r="2" spans="1:7" x14ac:dyDescent="0.25">
      <c r="A2" t="s">
        <v>111</v>
      </c>
    </row>
    <row r="3" spans="1:7" x14ac:dyDescent="0.25">
      <c r="A3" t="s">
        <v>112</v>
      </c>
    </row>
    <row r="4" spans="1:7" x14ac:dyDescent="0.25">
      <c r="A4" t="s">
        <v>113</v>
      </c>
    </row>
    <row r="5" spans="1:7" x14ac:dyDescent="0.25">
      <c r="A5" t="s">
        <v>114</v>
      </c>
    </row>
    <row r="10" spans="1:7" x14ac:dyDescent="0.25">
      <c r="A10" s="74" t="s">
        <v>115</v>
      </c>
      <c r="B10" s="83" t="s">
        <v>140</v>
      </c>
      <c r="C10" s="86" t="s">
        <v>141</v>
      </c>
      <c r="D10" s="86" t="s">
        <v>116</v>
      </c>
      <c r="E10" s="84" t="s">
        <v>117</v>
      </c>
      <c r="F10" s="85" t="s">
        <v>118</v>
      </c>
      <c r="G10" s="87" t="s">
        <v>125</v>
      </c>
    </row>
    <row r="11" spans="1:7" x14ac:dyDescent="0.25">
      <c r="A11" s="76"/>
      <c r="B11" s="76"/>
      <c r="C11" s="76" t="s">
        <v>119</v>
      </c>
      <c r="D11" s="76" t="s">
        <v>119</v>
      </c>
      <c r="E11" s="76" t="s">
        <v>119</v>
      </c>
      <c r="F11" s="76" t="s">
        <v>119</v>
      </c>
      <c r="G11" s="76" t="s">
        <v>119</v>
      </c>
    </row>
    <row r="12" spans="1:7" x14ac:dyDescent="0.25">
      <c r="A12" s="77" t="s">
        <v>140</v>
      </c>
      <c r="B12" s="78" t="s">
        <v>120</v>
      </c>
      <c r="C12" s="75"/>
      <c r="D12" s="75"/>
      <c r="E12" s="75"/>
      <c r="F12" s="75"/>
      <c r="G12" s="75"/>
    </row>
    <row r="13" spans="1:7" ht="45" x14ac:dyDescent="0.25">
      <c r="A13" s="79" t="s">
        <v>141</v>
      </c>
      <c r="B13" s="78" t="s">
        <v>121</v>
      </c>
      <c r="C13" s="75"/>
      <c r="D13" s="75"/>
      <c r="E13" s="75"/>
      <c r="F13" s="75"/>
      <c r="G13" s="75"/>
    </row>
    <row r="14" spans="1:7" ht="30" x14ac:dyDescent="0.25">
      <c r="A14" s="79" t="s">
        <v>116</v>
      </c>
      <c r="B14" s="78" t="s">
        <v>122</v>
      </c>
      <c r="C14" s="75"/>
      <c r="D14" s="75"/>
      <c r="E14" s="75"/>
      <c r="F14" s="75"/>
      <c r="G14" s="75"/>
    </row>
    <row r="15" spans="1:7" ht="30" x14ac:dyDescent="0.25">
      <c r="A15" s="80" t="s">
        <v>117</v>
      </c>
      <c r="B15" s="78" t="s">
        <v>123</v>
      </c>
      <c r="C15" s="75"/>
      <c r="D15" s="75"/>
      <c r="E15" s="75"/>
      <c r="F15" s="75"/>
      <c r="G15" s="75"/>
    </row>
    <row r="16" spans="1:7" ht="45" x14ac:dyDescent="0.25">
      <c r="A16" s="81" t="s">
        <v>118</v>
      </c>
      <c r="B16" s="78" t="s">
        <v>124</v>
      </c>
      <c r="C16" s="75"/>
      <c r="D16" s="75"/>
      <c r="E16" s="75"/>
      <c r="F16" s="75"/>
      <c r="G16" s="75"/>
    </row>
    <row r="17" spans="1:7" x14ac:dyDescent="0.25">
      <c r="A17" s="81" t="s">
        <v>125</v>
      </c>
      <c r="B17" s="78" t="s">
        <v>126</v>
      </c>
      <c r="C17" s="75"/>
      <c r="D17" s="75"/>
      <c r="E17" s="75"/>
      <c r="F17" s="75"/>
      <c r="G17" s="75"/>
    </row>
    <row r="18" spans="1:7" ht="30" x14ac:dyDescent="0.25">
      <c r="A18" s="75"/>
      <c r="B18" s="78" t="s">
        <v>127</v>
      </c>
      <c r="C18" s="75"/>
      <c r="D18" s="75"/>
      <c r="E18" s="75"/>
      <c r="F18" s="75"/>
      <c r="G18" s="75"/>
    </row>
    <row r="19" spans="1:7" x14ac:dyDescent="0.25">
      <c r="A19" s="75"/>
      <c r="B19" s="78" t="s">
        <v>128</v>
      </c>
      <c r="C19" s="75"/>
      <c r="D19" s="75"/>
      <c r="E19" s="75"/>
      <c r="F19" s="75"/>
      <c r="G19" s="75"/>
    </row>
    <row r="20" spans="1:7" x14ac:dyDescent="0.25">
      <c r="A20" s="75"/>
      <c r="B20" s="78" t="s">
        <v>129</v>
      </c>
      <c r="C20" s="75"/>
      <c r="D20" s="75"/>
      <c r="E20" s="75"/>
      <c r="F20" s="75"/>
      <c r="G20" s="75"/>
    </row>
    <row r="21" spans="1:7" ht="45" x14ac:dyDescent="0.25">
      <c r="A21" s="75"/>
      <c r="B21" s="78" t="s">
        <v>130</v>
      </c>
      <c r="C21" s="75"/>
      <c r="D21" s="75"/>
      <c r="E21" s="75"/>
      <c r="F21" s="75"/>
      <c r="G21" s="75"/>
    </row>
    <row r="22" spans="1:7" ht="30" x14ac:dyDescent="0.25">
      <c r="A22" s="75"/>
      <c r="B22" s="78" t="s">
        <v>131</v>
      </c>
      <c r="C22" s="75"/>
      <c r="D22" s="75"/>
      <c r="E22" s="75"/>
      <c r="F22" s="75"/>
      <c r="G22" s="75"/>
    </row>
    <row r="23" spans="1:7" ht="60" x14ac:dyDescent="0.25">
      <c r="A23" s="75"/>
      <c r="B23" s="78" t="s">
        <v>132</v>
      </c>
      <c r="C23" s="75"/>
      <c r="D23" s="75"/>
      <c r="E23" s="75"/>
      <c r="F23" s="75"/>
      <c r="G23" s="75"/>
    </row>
    <row r="24" spans="1:7" ht="30" x14ac:dyDescent="0.25">
      <c r="A24" s="75"/>
      <c r="B24" s="78" t="s">
        <v>133</v>
      </c>
      <c r="C24" s="75"/>
      <c r="D24" s="75"/>
      <c r="E24" s="75"/>
      <c r="F24" s="75"/>
      <c r="G24" s="75"/>
    </row>
    <row r="25" spans="1:7" ht="30" x14ac:dyDescent="0.25">
      <c r="A25" s="75"/>
      <c r="B25" s="82" t="s">
        <v>134</v>
      </c>
      <c r="C25" s="75"/>
      <c r="D25" s="75"/>
      <c r="E25" s="75"/>
      <c r="F25" s="75"/>
      <c r="G25" s="75"/>
    </row>
    <row r="26" spans="1:7" ht="30" x14ac:dyDescent="0.25">
      <c r="A26" s="75"/>
      <c r="B26" s="82" t="s">
        <v>135</v>
      </c>
      <c r="C26" s="75"/>
      <c r="D26" s="75"/>
      <c r="E26" s="75"/>
      <c r="F26" s="75"/>
      <c r="G26" s="75"/>
    </row>
    <row r="27" spans="1:7" ht="30" x14ac:dyDescent="0.25">
      <c r="A27" s="75"/>
      <c r="B27" s="82" t="s">
        <v>136</v>
      </c>
      <c r="C27" s="75"/>
      <c r="D27" s="75"/>
      <c r="E27" s="75"/>
      <c r="F27" s="75"/>
      <c r="G27" s="75"/>
    </row>
    <row r="28" spans="1:7" ht="30" x14ac:dyDescent="0.25">
      <c r="A28" s="75"/>
      <c r="B28" s="82" t="s">
        <v>137</v>
      </c>
      <c r="C28" s="75"/>
      <c r="D28" s="75"/>
      <c r="E28" s="75"/>
      <c r="F28" s="75"/>
      <c r="G28" s="75"/>
    </row>
    <row r="29" spans="1:7" ht="30" x14ac:dyDescent="0.25">
      <c r="A29" s="75"/>
      <c r="B29" s="82" t="s">
        <v>138</v>
      </c>
      <c r="C29" s="75"/>
      <c r="D29" s="75"/>
      <c r="E29" s="75"/>
      <c r="F29" s="75"/>
      <c r="G29" s="75"/>
    </row>
    <row r="30" spans="1:7" ht="30" x14ac:dyDescent="0.25">
      <c r="A30" s="75"/>
      <c r="B30" s="82" t="s">
        <v>139</v>
      </c>
      <c r="C30" s="75"/>
      <c r="D30" s="75"/>
      <c r="E30" s="75"/>
      <c r="F30" s="75"/>
      <c r="G30" s="75"/>
    </row>
  </sheetData>
  <sheetProtection algorithmName="SHA-512" hashValue="i4jaTep1I9XEMVIeAahfkZvdP2Kwnhd6V9fanJfoMYGFjW6c3EYkpBeMaxetrxjfqfiruHB3tzXy+HWzSc1nyA==" saltValue="KwaHK2o200r/Pro93Zc++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EE5BC-5111-46F9-B535-443EA634C71D}">
  <sheetPr>
    <tabColor rgb="FFFF9900"/>
  </sheetPr>
  <dimension ref="B1:AH20"/>
  <sheetViews>
    <sheetView view="pageBreakPreview" zoomScale="80" zoomScaleNormal="70" zoomScaleSheetLayoutView="80" zoomScalePageLayoutView="142" workbookViewId="0">
      <selection activeCell="T20" sqref="T20:W20"/>
    </sheetView>
  </sheetViews>
  <sheetFormatPr baseColWidth="10" defaultRowHeight="12" x14ac:dyDescent="0.2"/>
  <cols>
    <col min="1" max="1" width="4.5703125" style="392" customWidth="1"/>
    <col min="2" max="2" width="11.5703125" style="392" bestFit="1" customWidth="1"/>
    <col min="3" max="3" width="17.42578125" style="392" customWidth="1"/>
    <col min="4" max="4" width="16.140625" style="392" customWidth="1"/>
    <col min="5" max="6" width="15.42578125" style="392" customWidth="1"/>
    <col min="7" max="8" width="11.5703125" style="392" bestFit="1" customWidth="1"/>
    <col min="9" max="9" width="11.5703125" style="392" customWidth="1"/>
    <col min="10" max="10" width="16.140625" style="392" customWidth="1"/>
    <col min="11" max="11" width="19.5703125" style="392" customWidth="1"/>
    <col min="12" max="12" width="25.85546875" style="392" customWidth="1"/>
    <col min="13" max="13" width="34.7109375" style="392" customWidth="1"/>
    <col min="14" max="14" width="11.5703125" style="392" bestFit="1" customWidth="1"/>
    <col min="15" max="15" width="16.85546875" style="392" customWidth="1"/>
    <col min="16" max="16" width="16.28515625" style="392" customWidth="1"/>
    <col min="17" max="17" width="16" style="392" customWidth="1"/>
    <col min="18" max="22" width="11.5703125" style="392" bestFit="1" customWidth="1"/>
    <col min="23" max="24" width="17" style="392" bestFit="1" customWidth="1"/>
    <col min="25" max="25" width="16" style="392" customWidth="1"/>
    <col min="26" max="26" width="15.5703125" style="392" customWidth="1"/>
    <col min="27" max="27" width="14.42578125" style="392" customWidth="1"/>
    <col min="28" max="28" width="11.5703125" style="392" bestFit="1" customWidth="1"/>
    <col min="29" max="29" width="15.7109375" style="392" customWidth="1"/>
    <col min="30" max="31" width="11.5703125" style="392" bestFit="1" customWidth="1"/>
    <col min="32" max="32" width="13.5703125" style="392" customWidth="1"/>
    <col min="33" max="33" width="17.85546875" style="392" customWidth="1"/>
    <col min="34" max="34" width="27.42578125" style="392" customWidth="1"/>
    <col min="35" max="16384" width="11.42578125" style="392"/>
  </cols>
  <sheetData>
    <row r="1" spans="2:34" s="346" customFormat="1" ht="20.25" customHeight="1" x14ac:dyDescent="0.2">
      <c r="B1" s="535" t="s">
        <v>3</v>
      </c>
      <c r="C1" s="536"/>
      <c r="D1" s="537" t="s">
        <v>118</v>
      </c>
      <c r="E1" s="538"/>
      <c r="F1" s="538"/>
      <c r="G1" s="538"/>
      <c r="H1" s="538"/>
      <c r="I1" s="538"/>
      <c r="J1" s="539"/>
      <c r="K1" s="465" t="s">
        <v>29</v>
      </c>
      <c r="L1" s="540" t="s">
        <v>119</v>
      </c>
      <c r="M1" s="540"/>
      <c r="N1" s="540"/>
      <c r="O1" s="540"/>
      <c r="P1" s="540"/>
      <c r="Q1" s="348" t="s">
        <v>26</v>
      </c>
      <c r="R1" s="525">
        <v>2020</v>
      </c>
      <c r="S1" s="526"/>
      <c r="T1" s="541"/>
      <c r="U1" s="522" t="s">
        <v>27</v>
      </c>
      <c r="V1" s="524"/>
      <c r="W1" s="349"/>
      <c r="X1" s="522" t="s">
        <v>110</v>
      </c>
      <c r="Y1" s="524"/>
      <c r="Z1" s="350" t="s">
        <v>223</v>
      </c>
      <c r="AA1" s="522" t="s">
        <v>224</v>
      </c>
      <c r="AB1" s="523"/>
      <c r="AC1" s="524"/>
      <c r="AD1" s="525" t="s">
        <v>112</v>
      </c>
      <c r="AE1" s="526"/>
      <c r="AF1" s="526"/>
      <c r="AG1" s="526"/>
      <c r="AH1" s="351"/>
    </row>
    <row r="2" spans="2:34" s="346" customFormat="1" ht="21" customHeight="1" x14ac:dyDescent="0.2">
      <c r="B2" s="527"/>
      <c r="C2" s="528"/>
      <c r="D2" s="529" t="s">
        <v>78</v>
      </c>
      <c r="E2" s="530"/>
      <c r="F2" s="530"/>
      <c r="G2" s="530"/>
      <c r="H2" s="530"/>
      <c r="I2" s="530"/>
      <c r="J2" s="530"/>
      <c r="K2" s="530"/>
      <c r="L2" s="530"/>
      <c r="M2" s="530"/>
      <c r="N2" s="530"/>
      <c r="O2" s="530"/>
      <c r="P2" s="531"/>
      <c r="Q2" s="532"/>
      <c r="R2" s="533"/>
      <c r="S2" s="533"/>
      <c r="T2" s="533"/>
      <c r="U2" s="533"/>
      <c r="V2" s="533"/>
      <c r="W2" s="533"/>
      <c r="X2" s="533"/>
      <c r="Y2" s="533"/>
      <c r="Z2" s="533"/>
      <c r="AA2" s="533"/>
      <c r="AB2" s="533"/>
      <c r="AC2" s="533"/>
      <c r="AD2" s="533"/>
      <c r="AE2" s="533"/>
      <c r="AF2" s="533"/>
      <c r="AG2" s="533"/>
      <c r="AH2" s="534"/>
    </row>
    <row r="3" spans="2:34" s="352" customFormat="1" ht="23.25" customHeight="1" x14ac:dyDescent="0.2">
      <c r="B3" s="514" t="s">
        <v>149</v>
      </c>
      <c r="C3" s="514"/>
      <c r="D3" s="514"/>
      <c r="E3" s="514"/>
      <c r="F3" s="514"/>
      <c r="G3" s="514"/>
      <c r="H3" s="514"/>
      <c r="I3" s="514"/>
      <c r="J3" s="515" t="s">
        <v>142</v>
      </c>
      <c r="K3" s="516"/>
      <c r="L3" s="516"/>
      <c r="M3" s="516"/>
      <c r="N3" s="516"/>
      <c r="O3" s="516"/>
      <c r="P3" s="517"/>
      <c r="Q3" s="518" t="s">
        <v>23</v>
      </c>
      <c r="R3" s="519"/>
      <c r="S3" s="519"/>
      <c r="T3" s="519"/>
      <c r="U3" s="519"/>
      <c r="V3" s="519"/>
      <c r="W3" s="520"/>
      <c r="X3" s="521" t="s">
        <v>109</v>
      </c>
      <c r="Y3" s="521"/>
      <c r="Z3" s="521"/>
      <c r="AA3" s="521"/>
      <c r="AB3" s="521"/>
      <c r="AC3" s="521"/>
      <c r="AD3" s="509" t="s">
        <v>4</v>
      </c>
      <c r="AE3" s="511"/>
      <c r="AF3" s="509" t="s">
        <v>5</v>
      </c>
      <c r="AG3" s="510"/>
      <c r="AH3" s="511"/>
    </row>
    <row r="4" spans="2:34" s="353" customFormat="1" ht="60" x14ac:dyDescent="0.2">
      <c r="B4" s="512" t="s">
        <v>28</v>
      </c>
      <c r="C4" s="513" t="s">
        <v>25</v>
      </c>
      <c r="D4" s="513" t="s">
        <v>6</v>
      </c>
      <c r="E4" s="513" t="s">
        <v>7</v>
      </c>
      <c r="F4" s="507" t="s">
        <v>8</v>
      </c>
      <c r="G4" s="467" t="s">
        <v>64</v>
      </c>
      <c r="H4" s="467" t="s">
        <v>60</v>
      </c>
      <c r="I4" s="467" t="s">
        <v>62</v>
      </c>
      <c r="J4" s="507" t="s">
        <v>55</v>
      </c>
      <c r="K4" s="507" t="s">
        <v>9</v>
      </c>
      <c r="L4" s="506" t="s">
        <v>21</v>
      </c>
      <c r="M4" s="506" t="s">
        <v>22</v>
      </c>
      <c r="N4" s="506" t="s">
        <v>56</v>
      </c>
      <c r="O4" s="468" t="s">
        <v>65</v>
      </c>
      <c r="P4" s="468" t="s">
        <v>66</v>
      </c>
      <c r="Q4" s="507" t="s">
        <v>37</v>
      </c>
      <c r="R4" s="507" t="s">
        <v>13</v>
      </c>
      <c r="S4" s="507" t="s">
        <v>39</v>
      </c>
      <c r="T4" s="507"/>
      <c r="U4" s="466" t="s">
        <v>10</v>
      </c>
      <c r="V4" s="508" t="s">
        <v>59</v>
      </c>
      <c r="W4" s="508" t="s">
        <v>57</v>
      </c>
      <c r="X4" s="508" t="s">
        <v>11</v>
      </c>
      <c r="Y4" s="508"/>
      <c r="Z4" s="508" t="s">
        <v>12</v>
      </c>
      <c r="AA4" s="508"/>
      <c r="AB4" s="466" t="s">
        <v>35</v>
      </c>
      <c r="AC4" s="508" t="s">
        <v>58</v>
      </c>
      <c r="AD4" s="508" t="s">
        <v>38</v>
      </c>
      <c r="AE4" s="508"/>
      <c r="AF4" s="508" t="s">
        <v>0</v>
      </c>
      <c r="AG4" s="508"/>
      <c r="AH4" s="466" t="s">
        <v>54</v>
      </c>
    </row>
    <row r="5" spans="2:34" s="353" customFormat="1" ht="44.25" customHeight="1" x14ac:dyDescent="0.2">
      <c r="B5" s="512"/>
      <c r="C5" s="513"/>
      <c r="D5" s="513"/>
      <c r="E5" s="513"/>
      <c r="F5" s="507"/>
      <c r="G5" s="357">
        <v>2020</v>
      </c>
      <c r="H5" s="357">
        <v>2020</v>
      </c>
      <c r="I5" s="357">
        <v>2020</v>
      </c>
      <c r="J5" s="507"/>
      <c r="K5" s="507"/>
      <c r="L5" s="506"/>
      <c r="M5" s="506"/>
      <c r="N5" s="506"/>
      <c r="O5" s="358">
        <v>2020</v>
      </c>
      <c r="P5" s="358">
        <v>2020</v>
      </c>
      <c r="Q5" s="507"/>
      <c r="R5" s="507"/>
      <c r="S5" s="467" t="s">
        <v>40</v>
      </c>
      <c r="T5" s="467" t="s">
        <v>41</v>
      </c>
      <c r="U5" s="359" t="s">
        <v>15</v>
      </c>
      <c r="V5" s="508"/>
      <c r="W5" s="508"/>
      <c r="X5" s="360" t="s">
        <v>68</v>
      </c>
      <c r="Y5" s="360" t="s">
        <v>16</v>
      </c>
      <c r="Z5" s="360" t="s">
        <v>67</v>
      </c>
      <c r="AA5" s="360" t="s">
        <v>16</v>
      </c>
      <c r="AB5" s="360" t="s">
        <v>17</v>
      </c>
      <c r="AC5" s="508"/>
      <c r="AD5" s="360" t="s">
        <v>14</v>
      </c>
      <c r="AE5" s="360" t="s">
        <v>18</v>
      </c>
      <c r="AF5" s="360" t="s">
        <v>50</v>
      </c>
      <c r="AG5" s="360" t="s">
        <v>19</v>
      </c>
      <c r="AH5" s="357">
        <v>2020</v>
      </c>
    </row>
    <row r="6" spans="2:34" s="353" customFormat="1" ht="14.45" customHeight="1" thickBot="1" x14ac:dyDescent="0.25">
      <c r="B6" s="361">
        <v>1</v>
      </c>
      <c r="C6" s="362">
        <v>2</v>
      </c>
      <c r="D6" s="362">
        <v>3</v>
      </c>
      <c r="E6" s="362">
        <v>4</v>
      </c>
      <c r="F6" s="362">
        <v>5</v>
      </c>
      <c r="G6" s="362">
        <v>6</v>
      </c>
      <c r="H6" s="362">
        <v>7</v>
      </c>
      <c r="I6" s="362">
        <v>8</v>
      </c>
      <c r="J6" s="362">
        <v>9</v>
      </c>
      <c r="K6" s="362">
        <v>10</v>
      </c>
      <c r="L6" s="362">
        <v>11</v>
      </c>
      <c r="M6" s="362">
        <v>12</v>
      </c>
      <c r="N6" s="362">
        <v>13</v>
      </c>
      <c r="O6" s="362">
        <v>14</v>
      </c>
      <c r="P6" s="362">
        <v>15</v>
      </c>
      <c r="Q6" s="362">
        <v>16</v>
      </c>
      <c r="R6" s="362">
        <v>17</v>
      </c>
      <c r="S6" s="362">
        <v>18</v>
      </c>
      <c r="T6" s="363">
        <v>19</v>
      </c>
      <c r="U6" s="364">
        <v>20</v>
      </c>
      <c r="V6" s="362">
        <v>21</v>
      </c>
      <c r="W6" s="362">
        <v>22</v>
      </c>
      <c r="X6" s="362">
        <v>23</v>
      </c>
      <c r="Y6" s="362">
        <v>24</v>
      </c>
      <c r="Z6" s="362">
        <v>25</v>
      </c>
      <c r="AA6" s="362">
        <v>26</v>
      </c>
      <c r="AB6" s="362">
        <v>27</v>
      </c>
      <c r="AC6" s="362">
        <v>28</v>
      </c>
      <c r="AD6" s="362">
        <v>29</v>
      </c>
      <c r="AE6" s="362">
        <v>30</v>
      </c>
      <c r="AF6" s="362">
        <v>31</v>
      </c>
      <c r="AG6" s="362">
        <v>32</v>
      </c>
      <c r="AH6" s="362">
        <v>33</v>
      </c>
    </row>
    <row r="7" spans="2:34" s="353" customFormat="1" ht="195.75" hidden="1" customHeight="1" x14ac:dyDescent="0.2">
      <c r="B7" s="365" t="s">
        <v>150</v>
      </c>
      <c r="C7" s="365" t="s">
        <v>151</v>
      </c>
      <c r="D7" s="365" t="s">
        <v>152</v>
      </c>
      <c r="E7" s="365" t="s">
        <v>153</v>
      </c>
      <c r="F7" s="367" t="s">
        <v>164</v>
      </c>
      <c r="G7" s="469">
        <v>5</v>
      </c>
      <c r="H7" s="368"/>
      <c r="I7" s="369">
        <v>0</v>
      </c>
      <c r="J7" s="216" t="s">
        <v>165</v>
      </c>
      <c r="K7" s="127" t="s">
        <v>166</v>
      </c>
      <c r="L7" s="176" t="s">
        <v>167</v>
      </c>
      <c r="M7" s="463" t="s">
        <v>204</v>
      </c>
      <c r="N7" s="127" t="s">
        <v>143</v>
      </c>
      <c r="O7" s="451">
        <v>43831</v>
      </c>
      <c r="P7" s="217">
        <v>44196</v>
      </c>
      <c r="Q7" s="127" t="s">
        <v>184</v>
      </c>
      <c r="R7" s="214" t="s">
        <v>14</v>
      </c>
      <c r="S7" s="194">
        <v>5</v>
      </c>
      <c r="T7" s="452">
        <v>0</v>
      </c>
      <c r="U7" s="443">
        <f t="shared" ref="U7:U14" si="0">T7*100/S7</f>
        <v>0</v>
      </c>
      <c r="V7" s="129" t="s">
        <v>253</v>
      </c>
      <c r="W7" s="269">
        <v>2694686</v>
      </c>
      <c r="X7" s="327">
        <v>2694686</v>
      </c>
      <c r="Y7" s="252" t="s">
        <v>254</v>
      </c>
      <c r="Z7" s="375">
        <v>0</v>
      </c>
      <c r="AA7" s="252">
        <v>0</v>
      </c>
      <c r="AB7" s="376">
        <v>0</v>
      </c>
      <c r="AC7" s="128" t="s">
        <v>252</v>
      </c>
      <c r="AD7" s="446" t="s">
        <v>81</v>
      </c>
      <c r="AE7" s="447" t="s">
        <v>248</v>
      </c>
      <c r="AF7" s="129" t="s">
        <v>192</v>
      </c>
      <c r="AG7" s="129" t="s">
        <v>248</v>
      </c>
      <c r="AH7" s="128" t="s">
        <v>247</v>
      </c>
    </row>
    <row r="8" spans="2:34" s="353" customFormat="1" ht="131.25" customHeight="1" x14ac:dyDescent="0.2">
      <c r="B8" s="365" t="s">
        <v>150</v>
      </c>
      <c r="C8" s="365" t="s">
        <v>154</v>
      </c>
      <c r="D8" s="365" t="s">
        <v>155</v>
      </c>
      <c r="E8" s="365" t="s">
        <v>156</v>
      </c>
      <c r="F8" s="365" t="s">
        <v>193</v>
      </c>
      <c r="G8" s="470">
        <v>1</v>
      </c>
      <c r="H8" s="381"/>
      <c r="I8" s="369">
        <v>0</v>
      </c>
      <c r="J8" s="216" t="s">
        <v>168</v>
      </c>
      <c r="K8" s="463" t="s">
        <v>169</v>
      </c>
      <c r="L8" s="463" t="s">
        <v>170</v>
      </c>
      <c r="M8" s="463" t="s">
        <v>211</v>
      </c>
      <c r="N8" s="127" t="s">
        <v>143</v>
      </c>
      <c r="O8" s="451">
        <v>43831</v>
      </c>
      <c r="P8" s="451">
        <v>44196</v>
      </c>
      <c r="Q8" s="127" t="s">
        <v>185</v>
      </c>
      <c r="R8" s="214" t="s">
        <v>186</v>
      </c>
      <c r="S8" s="453">
        <v>1</v>
      </c>
      <c r="T8" s="205">
        <v>1</v>
      </c>
      <c r="U8" s="443">
        <f t="shared" si="0"/>
        <v>100</v>
      </c>
      <c r="V8" s="386" t="s">
        <v>235</v>
      </c>
      <c r="W8" s="251">
        <v>276000000</v>
      </c>
      <c r="X8" s="251">
        <v>276000000</v>
      </c>
      <c r="Y8" s="129" t="s">
        <v>213</v>
      </c>
      <c r="Z8" s="168">
        <v>103523333</v>
      </c>
      <c r="AA8" s="383" t="s">
        <v>225</v>
      </c>
      <c r="AB8" s="376">
        <f>Z8*100/X8</f>
        <v>37.508453985507245</v>
      </c>
      <c r="AC8" s="136" t="s">
        <v>226</v>
      </c>
      <c r="AD8" s="434" t="s">
        <v>81</v>
      </c>
      <c r="AE8" s="472">
        <v>7.2</v>
      </c>
      <c r="AF8" s="129" t="s">
        <v>192</v>
      </c>
      <c r="AG8" s="129" t="s">
        <v>248</v>
      </c>
      <c r="AH8" s="473" t="s">
        <v>256</v>
      </c>
    </row>
    <row r="9" spans="2:34" s="353" customFormat="1" ht="131.25" customHeight="1" x14ac:dyDescent="0.2">
      <c r="B9" s="365" t="s">
        <v>150</v>
      </c>
      <c r="C9" s="365" t="s">
        <v>154</v>
      </c>
      <c r="D9" s="365" t="s">
        <v>155</v>
      </c>
      <c r="E9" s="365" t="s">
        <v>156</v>
      </c>
      <c r="F9" s="365" t="s">
        <v>193</v>
      </c>
      <c r="G9" s="470"/>
      <c r="H9" s="381"/>
      <c r="I9" s="369"/>
      <c r="J9" s="216"/>
      <c r="K9" s="463"/>
      <c r="L9" s="463"/>
      <c r="M9" s="474"/>
      <c r="N9" s="127"/>
      <c r="O9" s="451"/>
      <c r="P9" s="451"/>
      <c r="Q9" s="127"/>
      <c r="R9" s="214"/>
      <c r="S9" s="453"/>
      <c r="T9" s="205"/>
      <c r="U9" s="443"/>
      <c r="V9" s="386"/>
      <c r="W9" s="251"/>
      <c r="X9" s="251"/>
      <c r="Y9" s="129"/>
      <c r="Z9" s="168"/>
      <c r="AA9" s="383"/>
      <c r="AB9" s="376"/>
      <c r="AC9" s="136"/>
      <c r="AD9" s="434"/>
      <c r="AE9" s="472"/>
      <c r="AF9" s="129"/>
      <c r="AG9" s="129"/>
      <c r="AH9" s="473"/>
    </row>
    <row r="10" spans="2:34" s="353" customFormat="1" ht="150.75" customHeight="1" x14ac:dyDescent="0.2">
      <c r="B10" s="365" t="s">
        <v>150</v>
      </c>
      <c r="C10" s="365" t="s">
        <v>154</v>
      </c>
      <c r="D10" s="365" t="s">
        <v>155</v>
      </c>
      <c r="E10" s="365" t="s">
        <v>157</v>
      </c>
      <c r="F10" s="365" t="s">
        <v>194</v>
      </c>
      <c r="G10" s="470">
        <v>1</v>
      </c>
      <c r="H10" s="381"/>
      <c r="I10" s="369">
        <v>0</v>
      </c>
      <c r="J10" s="216" t="s">
        <v>171</v>
      </c>
      <c r="K10" s="463" t="s">
        <v>172</v>
      </c>
      <c r="L10" s="463" t="s">
        <v>173</v>
      </c>
      <c r="M10" s="454" t="s">
        <v>210</v>
      </c>
      <c r="N10" s="127" t="s">
        <v>45</v>
      </c>
      <c r="O10" s="451">
        <v>43831</v>
      </c>
      <c r="P10" s="451">
        <v>44195</v>
      </c>
      <c r="Q10" s="127" t="s">
        <v>187</v>
      </c>
      <c r="R10" s="214" t="s">
        <v>14</v>
      </c>
      <c r="S10" s="455">
        <v>1</v>
      </c>
      <c r="T10" s="205">
        <v>1</v>
      </c>
      <c r="U10" s="443">
        <f t="shared" si="0"/>
        <v>100</v>
      </c>
      <c r="V10" s="386" t="s">
        <v>250</v>
      </c>
      <c r="W10" s="251">
        <v>324000000</v>
      </c>
      <c r="X10" s="251">
        <v>324000000</v>
      </c>
      <c r="Y10" s="252" t="s">
        <v>214</v>
      </c>
      <c r="Z10" s="168">
        <v>0</v>
      </c>
      <c r="AA10" s="387">
        <v>0</v>
      </c>
      <c r="AB10" s="376">
        <v>0</v>
      </c>
      <c r="AC10" s="386" t="s">
        <v>251</v>
      </c>
      <c r="AD10" s="434" t="s">
        <v>81</v>
      </c>
      <c r="AE10" s="435" t="s">
        <v>248</v>
      </c>
      <c r="AF10" s="129" t="s">
        <v>192</v>
      </c>
      <c r="AG10" s="129" t="s">
        <v>248</v>
      </c>
      <c r="AH10" s="129" t="s">
        <v>247</v>
      </c>
    </row>
    <row r="11" spans="2:34" s="353" customFormat="1" ht="147" customHeight="1" x14ac:dyDescent="0.2">
      <c r="B11" s="365" t="s">
        <v>150</v>
      </c>
      <c r="C11" s="365" t="s">
        <v>158</v>
      </c>
      <c r="D11" s="365" t="s">
        <v>159</v>
      </c>
      <c r="E11" s="365" t="s">
        <v>160</v>
      </c>
      <c r="F11" s="365" t="s">
        <v>195</v>
      </c>
      <c r="G11" s="470">
        <v>2</v>
      </c>
      <c r="H11" s="381"/>
      <c r="I11" s="369">
        <v>0</v>
      </c>
      <c r="J11" s="216" t="s">
        <v>201</v>
      </c>
      <c r="K11" s="463" t="s">
        <v>218</v>
      </c>
      <c r="L11" s="463" t="s">
        <v>174</v>
      </c>
      <c r="M11" s="463" t="s">
        <v>206</v>
      </c>
      <c r="N11" s="214" t="s">
        <v>143</v>
      </c>
      <c r="O11" s="451">
        <v>43831</v>
      </c>
      <c r="P11" s="451">
        <v>44196</v>
      </c>
      <c r="Q11" s="127" t="s">
        <v>188</v>
      </c>
      <c r="R11" s="214" t="s">
        <v>186</v>
      </c>
      <c r="S11" s="453">
        <v>2</v>
      </c>
      <c r="T11" s="205">
        <v>1</v>
      </c>
      <c r="U11" s="443">
        <f t="shared" si="0"/>
        <v>50</v>
      </c>
      <c r="V11" s="386" t="s">
        <v>236</v>
      </c>
      <c r="W11" s="251">
        <v>620000000</v>
      </c>
      <c r="X11" s="251">
        <v>620000000</v>
      </c>
      <c r="Y11" s="252" t="s">
        <v>255</v>
      </c>
      <c r="Z11" s="181">
        <v>48500000</v>
      </c>
      <c r="AA11" s="252" t="s">
        <v>255</v>
      </c>
      <c r="AB11" s="376">
        <f>Z11*100/X11</f>
        <v>7.82258064516129</v>
      </c>
      <c r="AC11" s="129" t="s">
        <v>258</v>
      </c>
      <c r="AD11" s="434" t="s">
        <v>81</v>
      </c>
      <c r="AE11" s="444">
        <v>18.971</v>
      </c>
      <c r="AF11" s="129" t="s">
        <v>192</v>
      </c>
      <c r="AG11" s="129" t="s">
        <v>248</v>
      </c>
      <c r="AH11" s="464" t="s">
        <v>257</v>
      </c>
    </row>
    <row r="12" spans="2:34" s="353" customFormat="1" ht="145.5" customHeight="1" x14ac:dyDescent="0.2">
      <c r="B12" s="365" t="s">
        <v>150</v>
      </c>
      <c r="C12" s="365" t="s">
        <v>158</v>
      </c>
      <c r="D12" s="365" t="s">
        <v>159</v>
      </c>
      <c r="E12" s="365" t="s">
        <v>161</v>
      </c>
      <c r="F12" s="365" t="s">
        <v>196</v>
      </c>
      <c r="G12" s="470">
        <v>15</v>
      </c>
      <c r="H12" s="381"/>
      <c r="I12" s="369">
        <v>0</v>
      </c>
      <c r="J12" s="216" t="s">
        <v>175</v>
      </c>
      <c r="K12" s="463" t="s">
        <v>176</v>
      </c>
      <c r="L12" s="463" t="s">
        <v>177</v>
      </c>
      <c r="M12" s="463" t="s">
        <v>207</v>
      </c>
      <c r="N12" s="214" t="s">
        <v>143</v>
      </c>
      <c r="O12" s="217">
        <v>43831</v>
      </c>
      <c r="P12" s="217">
        <v>44196</v>
      </c>
      <c r="Q12" s="214" t="s">
        <v>189</v>
      </c>
      <c r="R12" s="214" t="s">
        <v>186</v>
      </c>
      <c r="S12" s="453">
        <v>15</v>
      </c>
      <c r="T12" s="205">
        <v>15</v>
      </c>
      <c r="U12" s="438">
        <f t="shared" si="0"/>
        <v>100</v>
      </c>
      <c r="V12" s="136" t="s">
        <v>237</v>
      </c>
      <c r="W12" s="251">
        <v>1187142771</v>
      </c>
      <c r="X12" s="251">
        <v>1187142771</v>
      </c>
      <c r="Y12" s="252" t="s">
        <v>259</v>
      </c>
      <c r="Z12" s="181">
        <v>15500000</v>
      </c>
      <c r="AA12" s="252" t="s">
        <v>261</v>
      </c>
      <c r="AB12" s="376">
        <f>Z12*100/X12</f>
        <v>1.3056559310842992</v>
      </c>
      <c r="AC12" s="136" t="s">
        <v>231</v>
      </c>
      <c r="AD12" s="434" t="s">
        <v>81</v>
      </c>
      <c r="AE12" s="435">
        <v>18139</v>
      </c>
      <c r="AF12" s="129" t="s">
        <v>192</v>
      </c>
      <c r="AG12" s="129" t="s">
        <v>248</v>
      </c>
      <c r="AH12" s="439" t="s">
        <v>260</v>
      </c>
    </row>
    <row r="13" spans="2:34" s="353" customFormat="1" ht="139.5" customHeight="1" x14ac:dyDescent="0.2">
      <c r="B13" s="365" t="s">
        <v>150</v>
      </c>
      <c r="C13" s="365" t="s">
        <v>158</v>
      </c>
      <c r="D13" s="365" t="s">
        <v>159</v>
      </c>
      <c r="E13" s="365" t="s">
        <v>162</v>
      </c>
      <c r="F13" s="365" t="s">
        <v>197</v>
      </c>
      <c r="G13" s="470">
        <v>2</v>
      </c>
      <c r="H13" s="381"/>
      <c r="I13" s="369">
        <v>0</v>
      </c>
      <c r="J13" s="216" t="s">
        <v>203</v>
      </c>
      <c r="K13" s="463" t="s">
        <v>219</v>
      </c>
      <c r="L13" s="463" t="s">
        <v>178</v>
      </c>
      <c r="M13" s="463" t="s">
        <v>208</v>
      </c>
      <c r="N13" s="127" t="s">
        <v>143</v>
      </c>
      <c r="O13" s="217">
        <v>43831</v>
      </c>
      <c r="P13" s="217">
        <v>44196</v>
      </c>
      <c r="Q13" s="127" t="s">
        <v>190</v>
      </c>
      <c r="R13" s="214" t="s">
        <v>186</v>
      </c>
      <c r="S13" s="456">
        <v>2</v>
      </c>
      <c r="T13" s="457">
        <v>1</v>
      </c>
      <c r="U13" s="449">
        <f t="shared" si="0"/>
        <v>50</v>
      </c>
      <c r="V13" s="386" t="s">
        <v>249</v>
      </c>
      <c r="W13" s="389">
        <v>970500000</v>
      </c>
      <c r="X13" s="389">
        <v>970500000</v>
      </c>
      <c r="Y13" s="252" t="s">
        <v>262</v>
      </c>
      <c r="Z13" s="181">
        <v>0</v>
      </c>
      <c r="AA13" s="252" t="s">
        <v>248</v>
      </c>
      <c r="AB13" s="376">
        <f>Z13*100/X13</f>
        <v>0</v>
      </c>
      <c r="AC13" s="136" t="s">
        <v>233</v>
      </c>
      <c r="AD13" s="445" t="s">
        <v>81</v>
      </c>
      <c r="AE13" s="192" t="s">
        <v>248</v>
      </c>
      <c r="AF13" s="129" t="s">
        <v>192</v>
      </c>
      <c r="AG13" s="129" t="s">
        <v>248</v>
      </c>
      <c r="AH13" s="440" t="s">
        <v>263</v>
      </c>
    </row>
    <row r="14" spans="2:34" s="353" customFormat="1" ht="209.25" customHeight="1" x14ac:dyDescent="0.2">
      <c r="B14" s="365" t="s">
        <v>150</v>
      </c>
      <c r="C14" s="390" t="s">
        <v>158</v>
      </c>
      <c r="D14" s="371" t="s">
        <v>159</v>
      </c>
      <c r="E14" s="365" t="s">
        <v>163</v>
      </c>
      <c r="F14" s="367" t="s">
        <v>198</v>
      </c>
      <c r="G14" s="373">
        <v>100</v>
      </c>
      <c r="H14" s="365"/>
      <c r="I14" s="393">
        <v>0</v>
      </c>
      <c r="J14" s="216" t="s">
        <v>179</v>
      </c>
      <c r="K14" s="463" t="s">
        <v>180</v>
      </c>
      <c r="L14" s="463" t="s">
        <v>181</v>
      </c>
      <c r="M14" s="147" t="s">
        <v>209</v>
      </c>
      <c r="N14" s="214" t="s">
        <v>143</v>
      </c>
      <c r="O14" s="217">
        <v>43831</v>
      </c>
      <c r="P14" s="217" t="s">
        <v>229</v>
      </c>
      <c r="Q14" s="145" t="s">
        <v>191</v>
      </c>
      <c r="R14" s="214" t="s">
        <v>186</v>
      </c>
      <c r="S14" s="462">
        <v>100</v>
      </c>
      <c r="T14" s="176">
        <v>10</v>
      </c>
      <c r="U14" s="393">
        <f t="shared" si="0"/>
        <v>10</v>
      </c>
      <c r="V14" s="128" t="s">
        <v>240</v>
      </c>
      <c r="W14" s="251">
        <v>961978297</v>
      </c>
      <c r="X14" s="251">
        <v>961978297</v>
      </c>
      <c r="Y14" s="252" t="s">
        <v>264</v>
      </c>
      <c r="Z14" s="459">
        <v>67300000</v>
      </c>
      <c r="AA14" s="129" t="s">
        <v>265</v>
      </c>
      <c r="AB14" s="460">
        <f>Z14*100/X14</f>
        <v>6.9959998276343649</v>
      </c>
      <c r="AC14" s="128" t="s">
        <v>231</v>
      </c>
      <c r="AD14" s="434" t="s">
        <v>81</v>
      </c>
      <c r="AE14" s="461">
        <v>18.138999999999999</v>
      </c>
      <c r="AF14" s="158" t="s">
        <v>192</v>
      </c>
      <c r="AG14" s="129" t="s">
        <v>248</v>
      </c>
      <c r="AH14" s="464"/>
    </row>
    <row r="15" spans="2:34" s="353" customFormat="1" ht="14.25" customHeight="1" x14ac:dyDescent="0.2">
      <c r="B15" s="504"/>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row>
    <row r="16" spans="2:34" ht="43.5" customHeight="1" x14ac:dyDescent="0.2">
      <c r="B16" s="487" t="s">
        <v>70</v>
      </c>
      <c r="C16" s="488"/>
      <c r="D16" s="489"/>
      <c r="E16" s="475" t="s">
        <v>266</v>
      </c>
      <c r="F16" s="477"/>
      <c r="G16" s="475"/>
      <c r="H16" s="476"/>
      <c r="I16" s="476"/>
      <c r="J16" s="476"/>
      <c r="K16" s="477"/>
      <c r="L16" s="471" t="s">
        <v>73</v>
      </c>
      <c r="M16" s="486"/>
      <c r="N16" s="486"/>
      <c r="O16" s="486"/>
      <c r="P16" s="486"/>
      <c r="Q16" s="496" t="s">
        <v>74</v>
      </c>
      <c r="R16" s="496"/>
      <c r="S16" s="496"/>
      <c r="T16" s="475"/>
      <c r="U16" s="476"/>
      <c r="V16" s="476"/>
      <c r="W16" s="477"/>
    </row>
    <row r="17" spans="2:23" ht="12.75" customHeight="1" x14ac:dyDescent="0.2">
      <c r="B17" s="490"/>
      <c r="C17" s="491"/>
      <c r="D17" s="492"/>
      <c r="E17" s="478" t="s">
        <v>31</v>
      </c>
      <c r="F17" s="479"/>
      <c r="G17" s="497" t="s">
        <v>267</v>
      </c>
      <c r="H17" s="498"/>
      <c r="I17" s="498"/>
      <c r="J17" s="498"/>
      <c r="K17" s="499"/>
      <c r="L17" s="471" t="s">
        <v>31</v>
      </c>
      <c r="M17" s="500" t="s">
        <v>268</v>
      </c>
      <c r="N17" s="500"/>
      <c r="O17" s="500"/>
      <c r="P17" s="500"/>
      <c r="Q17" s="496" t="s">
        <v>31</v>
      </c>
      <c r="R17" s="496"/>
      <c r="S17" s="496"/>
      <c r="T17" s="501" t="s">
        <v>269</v>
      </c>
      <c r="U17" s="502"/>
      <c r="V17" s="502"/>
      <c r="W17" s="503"/>
    </row>
    <row r="18" spans="2:23" ht="12.75" customHeight="1" x14ac:dyDescent="0.2">
      <c r="B18" s="490"/>
      <c r="C18" s="491"/>
      <c r="D18" s="492"/>
      <c r="E18" s="478" t="s">
        <v>270</v>
      </c>
      <c r="F18" s="479"/>
      <c r="G18" s="478" t="s">
        <v>277</v>
      </c>
      <c r="H18" s="485"/>
      <c r="I18" s="485"/>
      <c r="J18" s="485"/>
      <c r="K18" s="479"/>
      <c r="L18" s="471" t="s">
        <v>270</v>
      </c>
      <c r="M18" s="486" t="s">
        <v>276</v>
      </c>
      <c r="N18" s="486"/>
      <c r="O18" s="486"/>
      <c r="P18" s="486"/>
      <c r="Q18" s="484" t="s">
        <v>270</v>
      </c>
      <c r="R18" s="484"/>
      <c r="S18" s="484"/>
      <c r="T18" s="475" t="s">
        <v>271</v>
      </c>
      <c r="U18" s="476"/>
      <c r="V18" s="476"/>
      <c r="W18" s="477"/>
    </row>
    <row r="19" spans="2:23" ht="12.75" customHeight="1" x14ac:dyDescent="0.2">
      <c r="B19" s="490"/>
      <c r="C19" s="491"/>
      <c r="D19" s="492"/>
      <c r="E19" s="478" t="s">
        <v>1</v>
      </c>
      <c r="F19" s="479"/>
      <c r="G19" s="478" t="s">
        <v>272</v>
      </c>
      <c r="H19" s="485"/>
      <c r="I19" s="485"/>
      <c r="J19" s="485"/>
      <c r="K19" s="479"/>
      <c r="L19" s="471" t="s">
        <v>1</v>
      </c>
      <c r="M19" s="486" t="s">
        <v>273</v>
      </c>
      <c r="N19" s="486"/>
      <c r="O19" s="486"/>
      <c r="P19" s="486"/>
      <c r="Q19" s="484" t="s">
        <v>1</v>
      </c>
      <c r="R19" s="484"/>
      <c r="S19" s="484"/>
      <c r="T19" s="475" t="s">
        <v>274</v>
      </c>
      <c r="U19" s="476"/>
      <c r="V19" s="476"/>
      <c r="W19" s="477"/>
    </row>
    <row r="20" spans="2:23" ht="12.75" x14ac:dyDescent="0.2">
      <c r="B20" s="493"/>
      <c r="C20" s="494"/>
      <c r="D20" s="495"/>
      <c r="E20" s="478" t="s">
        <v>2</v>
      </c>
      <c r="F20" s="479"/>
      <c r="G20" s="480">
        <v>44085</v>
      </c>
      <c r="H20" s="481"/>
      <c r="I20" s="481"/>
      <c r="J20" s="481"/>
      <c r="K20" s="482"/>
      <c r="L20" s="471" t="s">
        <v>2</v>
      </c>
      <c r="M20" s="483">
        <v>44085</v>
      </c>
      <c r="N20" s="483"/>
      <c r="O20" s="483"/>
      <c r="P20" s="483"/>
      <c r="Q20" s="484" t="s">
        <v>2</v>
      </c>
      <c r="R20" s="484"/>
      <c r="S20" s="484"/>
      <c r="T20" s="475" t="s">
        <v>275</v>
      </c>
      <c r="U20" s="476"/>
      <c r="V20" s="476"/>
      <c r="W20" s="477"/>
    </row>
  </sheetData>
  <protectedRanges>
    <protectedRange algorithmName="SHA-512" hashValue="v+o0C1cVZwqUgYCaqHS1M6skSEWggf35mhAtxemzNcC7XSmFlxlSOYljKLJG0L8QQIg8q0IYQAoyHKcfm+yRTg==" saltValue="Sl5/aoZgh9hW5II9zs44aw==" spinCount="100000" sqref="AE7" name="Rango5"/>
    <protectedRange algorithmName="SHA-512" hashValue="1A0uRQb6xdW5rtABc129iXXHdpLOSdT90U8Htdk3bH9JSvY2alI5ZgamZiT9jfIbRNLkpQ9eyLZadgH/A/X9Dg==" saltValue="r4kxQKqeEuwgMz6YNC3omg==" spinCount="100000" sqref="AB7" name="Rango3"/>
    <protectedRange algorithmName="SHA-512" hashValue="v+o0C1cVZwqUgYCaqHS1M6skSEWggf35mhAtxemzNcC7XSmFlxlSOYljKLJG0L8QQIg8q0IYQAoyHKcfm+yRTg==" saltValue="Sl5/aoZgh9hW5II9zs44aw==" spinCount="100000" sqref="AE8:AE13" name="Rango5_1"/>
    <protectedRange algorithmName="SHA-512" hashValue="1A0uRQb6xdW5rtABc129iXXHdpLOSdT90U8Htdk3bH9JSvY2alI5ZgamZiT9jfIbRNLkpQ9eyLZadgH/A/X9Dg==" saltValue="r4kxQKqeEuwgMz6YNC3omg==" spinCount="100000" sqref="AB8:AB15" name="Rango3_1"/>
    <protectedRange algorithmName="SHA-512" hashValue="FPrA/ejUgnRtOdeVJWy0L0X14o5I9x65o8M+MsX1aBQAE4BUFN93/0mt9KqKxjv4vmJauGRXDjhwkDbcBK+TnA==" saltValue="AmRz0e92SH9iY0sgi9Toow==" spinCount="100000" sqref="U7:U12" name="Rango2_1"/>
    <protectedRange algorithmName="SHA-512" hashValue="v+o0C1cVZwqUgYCaqHS1M6skSEWggf35mhAtxemzNcC7XSmFlxlSOYljKLJG0L8QQIg8q0IYQAoyHKcfm+yRTg==" saltValue="Sl5/aoZgh9hW5II9zs44aw==" spinCount="100000" sqref="AE14:AE15" name="Rango5_2"/>
    <protectedRange algorithmName="SHA-512" hashValue="FPrA/ejUgnRtOdeVJWy0L0X14o5I9x65o8M+MsX1aBQAE4BUFN93/0mt9KqKxjv4vmJauGRXDjhwkDbcBK+TnA==" saltValue="AmRz0e92SH9iY0sgi9Toow==" spinCount="100000" sqref="U13:U15" name="Rango2_2"/>
  </protectedRanges>
  <mergeCells count="64">
    <mergeCell ref="AA1:AC1"/>
    <mergeCell ref="AD1:AG1"/>
    <mergeCell ref="B2:C2"/>
    <mergeCell ref="D2:P2"/>
    <mergeCell ref="Q2:AH2"/>
    <mergeCell ref="B1:C1"/>
    <mergeCell ref="D1:J1"/>
    <mergeCell ref="L1:P1"/>
    <mergeCell ref="R1:T1"/>
    <mergeCell ref="U1:V1"/>
    <mergeCell ref="X1:Y1"/>
    <mergeCell ref="AF3:AH3"/>
    <mergeCell ref="B4:B5"/>
    <mergeCell ref="C4:C5"/>
    <mergeCell ref="D4:D5"/>
    <mergeCell ref="E4:E5"/>
    <mergeCell ref="F4:F5"/>
    <mergeCell ref="J4:J5"/>
    <mergeCell ref="K4:K5"/>
    <mergeCell ref="L4:L5"/>
    <mergeCell ref="M4:M5"/>
    <mergeCell ref="B3:I3"/>
    <mergeCell ref="J3:P3"/>
    <mergeCell ref="Q3:W3"/>
    <mergeCell ref="X3:AC3"/>
    <mergeCell ref="AD3:AE3"/>
    <mergeCell ref="B15:AH15"/>
    <mergeCell ref="N4:N5"/>
    <mergeCell ref="Q4:Q5"/>
    <mergeCell ref="R4:R5"/>
    <mergeCell ref="S4:T4"/>
    <mergeCell ref="V4:V5"/>
    <mergeCell ref="W4:W5"/>
    <mergeCell ref="X4:Y4"/>
    <mergeCell ref="Z4:AA4"/>
    <mergeCell ref="AC4:AC5"/>
    <mergeCell ref="AD4:AE4"/>
    <mergeCell ref="AF4:AG4"/>
    <mergeCell ref="T16:W16"/>
    <mergeCell ref="E17:F17"/>
    <mergeCell ref="G17:K17"/>
    <mergeCell ref="M17:P17"/>
    <mergeCell ref="Q17:S17"/>
    <mergeCell ref="T17:W17"/>
    <mergeCell ref="B16:D20"/>
    <mergeCell ref="E16:F16"/>
    <mergeCell ref="G16:K16"/>
    <mergeCell ref="M16:P16"/>
    <mergeCell ref="Q16:S16"/>
    <mergeCell ref="E18:F18"/>
    <mergeCell ref="G18:K18"/>
    <mergeCell ref="M18:P18"/>
    <mergeCell ref="Q18:S18"/>
    <mergeCell ref="T18:W18"/>
    <mergeCell ref="E20:F20"/>
    <mergeCell ref="G20:K20"/>
    <mergeCell ref="M20:P20"/>
    <mergeCell ref="Q20:S20"/>
    <mergeCell ref="T20:W20"/>
    <mergeCell ref="E19:F19"/>
    <mergeCell ref="G19:K19"/>
    <mergeCell ref="M19:P19"/>
    <mergeCell ref="Q19:S19"/>
    <mergeCell ref="T19:W19"/>
  </mergeCells>
  <conditionalFormatting sqref="I7:I14 AB7:AB14 U7:U14">
    <cfRule type="cellIs" dxfId="49" priority="6" stopIfTrue="1" operator="greaterThan">
      <formula>1</formula>
    </cfRule>
    <cfRule type="cellIs" dxfId="48" priority="7" stopIfTrue="1" operator="between">
      <formula>0.75</formula>
      <formula>1</formula>
    </cfRule>
    <cfRule type="cellIs" dxfId="47" priority="8" stopIfTrue="1" operator="between">
      <formula>0.5</formula>
      <formula>0.7499</formula>
    </cfRule>
    <cfRule type="cellIs" dxfId="46" priority="9" stopIfTrue="1" operator="between">
      <formula>0.25</formula>
      <formula>0.4999</formula>
    </cfRule>
    <cfRule type="cellIs" dxfId="45" priority="10" operator="between">
      <formula>0</formula>
      <formula>0.2499</formula>
    </cfRule>
  </conditionalFormatting>
  <conditionalFormatting sqref="I7:I14 AB7:AB14 U7:U14">
    <cfRule type="cellIs" dxfId="44" priority="1" operator="between">
      <formula>2.01</formula>
      <formula>100</formula>
    </cfRule>
    <cfRule type="cellIs" dxfId="43" priority="2" stopIfTrue="1" operator="between">
      <formula>1.75</formula>
      <formula>2</formula>
    </cfRule>
    <cfRule type="cellIs" dxfId="42" priority="3" stopIfTrue="1" operator="between">
      <formula>1.5</formula>
      <formula>1.7499</formula>
    </cfRule>
    <cfRule type="cellIs" dxfId="41" priority="4" stopIfTrue="1" operator="between">
      <formula>1.249</formula>
      <formula>1.499</formula>
    </cfRule>
    <cfRule type="cellIs" dxfId="40" priority="5" stopIfTrue="1" operator="between">
      <formula>1.05</formula>
      <formula>1.2499</formula>
    </cfRule>
  </conditionalFormatting>
  <dataValidations count="1">
    <dataValidation type="list" showInputMessage="1" showErrorMessage="1" sqref="L1:P1" xr:uid="{36692E47-3D19-40BC-85EF-771CDB9B0330}">
      <formula1>INDIRECT(D1)</formula1>
    </dataValidation>
  </dataValidations>
  <hyperlinks>
    <hyperlink ref="G18" r:id="rId1" xr:uid="{6E56C765-7379-421E-B557-6FA02754130B}"/>
    <hyperlink ref="T18" r:id="rId2" xr:uid="{9232B732-6AF6-44AC-845B-1FDC7CF33BEC}"/>
    <hyperlink ref="M18" r:id="rId3" xr:uid="{E79C52F2-71C2-410F-8E8B-70E8CC6567F9}"/>
  </hyperlinks>
  <pageMargins left="0.11811023622047245" right="0.23622047244094491" top="0.27559055118110237" bottom="0.11811023622047245" header="0.11811023622047245" footer="0.31496062992125984"/>
  <pageSetup paperSize="5" scale="43" orientation="landscape" r:id="rId4"/>
  <drawing r:id="rId5"/>
  <legacyDrawing r:id="rId6"/>
  <extLst>
    <ext xmlns:x14="http://schemas.microsoft.com/office/spreadsheetml/2009/9/main" uri="{CCE6A557-97BC-4b89-ADB6-D9C93CAAB3DF}">
      <x14:dataValidations xmlns:xm="http://schemas.microsoft.com/office/excel/2006/main" count="4">
        <x14:dataValidation type="list" showInputMessage="1" showErrorMessage="1" xr:uid="{AF9828A9-76EC-404F-AEFA-3589E3AF0C50}">
          <x14:formula1>
            <xm:f>Hoja1!$A$11:$A$17</xm:f>
          </x14:formula1>
          <xm:sqref>D1:J1</xm:sqref>
        </x14:dataValidation>
        <x14:dataValidation type="list" showInputMessage="1" showErrorMessage="1" xr:uid="{9DDE04E9-1311-465D-A0EB-2756BF2A7C7C}">
          <x14:formula1>
            <xm:f>Hoja1!$A$1:$A$6</xm:f>
          </x14:formula1>
          <xm:sqref>AD1:AG1</xm:sqref>
        </x14:dataValidation>
        <x14:dataValidation type="list" showInputMessage="1" showErrorMessage="1" xr:uid="{BF67ED90-24F8-4864-9086-21EB2C4006D9}">
          <x14:formula1>
            <xm:f>Hoja2!$B$2:$B$17</xm:f>
          </x14:formula1>
          <xm:sqref>AD7:AD14</xm:sqref>
        </x14:dataValidation>
        <x14:dataValidation type="list" allowBlank="1" showInputMessage="1" showErrorMessage="1" xr:uid="{8A87BD47-4A64-43DE-B5CE-C54F8EA9EA1A}">
          <x14:formula1>
            <xm:f>Hoja2!$A$3:$A$11</xm:f>
          </x14:formula1>
          <xm:sqref>N7:N14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B1:AH174"/>
  <sheetViews>
    <sheetView zoomScale="70" zoomScaleNormal="70" zoomScaleSheetLayoutView="100" workbookViewId="0">
      <pane xSplit="6" ySplit="6" topLeftCell="R7" activePane="bottomRight" state="frozen"/>
      <selection pane="topRight" activeCell="F1" sqref="F1"/>
      <selection pane="bottomLeft" activeCell="A7" sqref="A7"/>
      <selection pane="bottomRight" activeCell="AE8" sqref="AE8"/>
    </sheetView>
  </sheetViews>
  <sheetFormatPr baseColWidth="10" defaultColWidth="9.140625" defaultRowHeight="15" x14ac:dyDescent="0.2"/>
  <cols>
    <col min="1" max="1" width="9.140625" style="1"/>
    <col min="2" max="2" width="7.85546875" style="1" customWidth="1"/>
    <col min="3" max="3" width="12.140625" style="1" customWidth="1"/>
    <col min="4" max="4" width="16.28515625" style="1" customWidth="1"/>
    <col min="5" max="5" width="15.85546875" style="1" customWidth="1"/>
    <col min="6" max="6" width="20" style="4" customWidth="1"/>
    <col min="7" max="7" width="7.28515625" style="4" customWidth="1"/>
    <col min="8" max="8" width="7.85546875" style="4" customWidth="1"/>
    <col min="9" max="9" width="14.7109375" style="4" customWidth="1"/>
    <col min="10" max="10" width="16.42578125" style="4" customWidth="1"/>
    <col min="11" max="11" width="26" style="4" customWidth="1"/>
    <col min="12" max="12" width="18.7109375" style="5" customWidth="1"/>
    <col min="13" max="13" width="16.7109375" style="9" customWidth="1"/>
    <col min="14" max="14" width="13.140625" style="1" customWidth="1"/>
    <col min="15" max="15" width="12.42578125" style="1" customWidth="1"/>
    <col min="16" max="16" width="19.28515625" style="1" customWidth="1"/>
    <col min="17" max="17" width="13.5703125" style="1" customWidth="1"/>
    <col min="18" max="18" width="9.5703125" style="1" customWidth="1"/>
    <col min="19" max="19" width="8.85546875" style="1" customWidth="1"/>
    <col min="20" max="20" width="9.140625" style="302" customWidth="1"/>
    <col min="21" max="21" width="10" style="1" customWidth="1"/>
    <col min="22" max="22" width="7.7109375" style="1" customWidth="1"/>
    <col min="23" max="23" width="18.42578125" style="1" customWidth="1"/>
    <col min="24" max="24" width="20" style="1" customWidth="1"/>
    <col min="25" max="26" width="15.28515625" style="1" customWidth="1"/>
    <col min="27" max="27" width="12.140625" style="1" customWidth="1"/>
    <col min="28" max="28" width="10.42578125" style="1" customWidth="1"/>
    <col min="29" max="29" width="11.7109375" style="1" customWidth="1"/>
    <col min="30" max="30" width="12" style="1" customWidth="1"/>
    <col min="31" max="31" width="13.28515625" style="1" customWidth="1"/>
    <col min="32" max="32" width="12.140625" style="1" customWidth="1"/>
    <col min="33" max="33" width="12.5703125" style="1" customWidth="1"/>
    <col min="34" max="34" width="12.85546875" style="1" customWidth="1"/>
    <col min="35" max="16384" width="9.140625" style="1"/>
  </cols>
  <sheetData>
    <row r="1" spans="2:34" ht="20.25" customHeight="1" x14ac:dyDescent="0.2">
      <c r="B1" s="544" t="s">
        <v>3</v>
      </c>
      <c r="C1" s="545"/>
      <c r="D1" s="546" t="s">
        <v>118</v>
      </c>
      <c r="E1" s="547"/>
      <c r="F1" s="547"/>
      <c r="G1" s="547"/>
      <c r="H1" s="547"/>
      <c r="I1" s="547"/>
      <c r="J1" s="548"/>
      <c r="K1" s="259" t="s">
        <v>29</v>
      </c>
      <c r="L1" s="549" t="s">
        <v>119</v>
      </c>
      <c r="M1" s="549"/>
      <c r="N1" s="549"/>
      <c r="O1" s="549"/>
      <c r="P1" s="549"/>
      <c r="Q1" s="89" t="s">
        <v>26</v>
      </c>
      <c r="R1" s="550">
        <v>2020</v>
      </c>
      <c r="S1" s="551"/>
      <c r="T1" s="552"/>
      <c r="U1" s="553" t="s">
        <v>27</v>
      </c>
      <c r="V1" s="554"/>
      <c r="W1" s="90" t="s">
        <v>223</v>
      </c>
      <c r="X1" s="553" t="s">
        <v>110</v>
      </c>
      <c r="Y1" s="554"/>
      <c r="Z1" s="130"/>
      <c r="AA1" s="553" t="s">
        <v>69</v>
      </c>
      <c r="AB1" s="555"/>
      <c r="AC1" s="554"/>
      <c r="AD1" s="550"/>
      <c r="AE1" s="551"/>
      <c r="AF1" s="551"/>
      <c r="AG1" s="551"/>
      <c r="AH1" s="91"/>
    </row>
    <row r="2" spans="2:34" ht="21" customHeight="1" x14ac:dyDescent="0.2">
      <c r="B2" s="556"/>
      <c r="C2" s="557"/>
      <c r="D2" s="558" t="s">
        <v>78</v>
      </c>
      <c r="E2" s="559"/>
      <c r="F2" s="559"/>
      <c r="G2" s="559"/>
      <c r="H2" s="559"/>
      <c r="I2" s="559"/>
      <c r="J2" s="559"/>
      <c r="K2" s="559"/>
      <c r="L2" s="559"/>
      <c r="M2" s="559"/>
      <c r="N2" s="559"/>
      <c r="O2" s="559"/>
      <c r="P2" s="560"/>
      <c r="Q2" s="561"/>
      <c r="R2" s="562"/>
      <c r="S2" s="562"/>
      <c r="T2" s="562"/>
      <c r="U2" s="562"/>
      <c r="V2" s="562"/>
      <c r="W2" s="562"/>
      <c r="X2" s="562"/>
      <c r="Y2" s="562"/>
      <c r="Z2" s="562"/>
      <c r="AA2" s="562"/>
      <c r="AB2" s="562"/>
      <c r="AC2" s="562"/>
      <c r="AD2" s="562"/>
      <c r="AE2" s="562"/>
      <c r="AF2" s="562"/>
      <c r="AG2" s="562"/>
      <c r="AH2" s="563"/>
    </row>
    <row r="3" spans="2:34" s="3" customFormat="1" ht="23.25" customHeight="1" x14ac:dyDescent="0.2">
      <c r="B3" s="570" t="s">
        <v>149</v>
      </c>
      <c r="C3" s="570"/>
      <c r="D3" s="570"/>
      <c r="E3" s="570"/>
      <c r="F3" s="570"/>
      <c r="G3" s="570"/>
      <c r="H3" s="570"/>
      <c r="I3" s="570"/>
      <c r="J3" s="571" t="s">
        <v>142</v>
      </c>
      <c r="K3" s="572"/>
      <c r="L3" s="572"/>
      <c r="M3" s="572"/>
      <c r="N3" s="572"/>
      <c r="O3" s="572"/>
      <c r="P3" s="573"/>
      <c r="Q3" s="574" t="s">
        <v>23</v>
      </c>
      <c r="R3" s="575"/>
      <c r="S3" s="575"/>
      <c r="T3" s="575"/>
      <c r="U3" s="575"/>
      <c r="V3" s="575"/>
      <c r="W3" s="576"/>
      <c r="X3" s="577" t="s">
        <v>109</v>
      </c>
      <c r="Y3" s="577"/>
      <c r="Z3" s="577"/>
      <c r="AA3" s="577"/>
      <c r="AB3" s="577"/>
      <c r="AC3" s="577"/>
      <c r="AD3" s="542" t="s">
        <v>4</v>
      </c>
      <c r="AE3" s="543"/>
      <c r="AF3" s="542" t="s">
        <v>5</v>
      </c>
      <c r="AG3" s="565"/>
      <c r="AH3" s="543"/>
    </row>
    <row r="4" spans="2:34" s="2" customFormat="1" ht="127.5" x14ac:dyDescent="0.2">
      <c r="B4" s="566" t="s">
        <v>28</v>
      </c>
      <c r="C4" s="567" t="s">
        <v>25</v>
      </c>
      <c r="D4" s="567" t="s">
        <v>6</v>
      </c>
      <c r="E4" s="567" t="s">
        <v>7</v>
      </c>
      <c r="F4" s="568" t="s">
        <v>8</v>
      </c>
      <c r="G4" s="261" t="s">
        <v>64</v>
      </c>
      <c r="H4" s="261" t="s">
        <v>60</v>
      </c>
      <c r="I4" s="261" t="s">
        <v>62</v>
      </c>
      <c r="J4" s="568" t="s">
        <v>55</v>
      </c>
      <c r="K4" s="568" t="s">
        <v>9</v>
      </c>
      <c r="L4" s="569" t="s">
        <v>21</v>
      </c>
      <c r="M4" s="569" t="s">
        <v>22</v>
      </c>
      <c r="N4" s="569" t="s">
        <v>56</v>
      </c>
      <c r="O4" s="262" t="s">
        <v>65</v>
      </c>
      <c r="P4" s="262" t="s">
        <v>66</v>
      </c>
      <c r="Q4" s="568" t="s">
        <v>37</v>
      </c>
      <c r="R4" s="568" t="s">
        <v>13</v>
      </c>
      <c r="S4" s="568" t="s">
        <v>39</v>
      </c>
      <c r="T4" s="568"/>
      <c r="U4" s="260" t="s">
        <v>10</v>
      </c>
      <c r="V4" s="564" t="s">
        <v>59</v>
      </c>
      <c r="W4" s="564" t="s">
        <v>57</v>
      </c>
      <c r="X4" s="564" t="s">
        <v>11</v>
      </c>
      <c r="Y4" s="564"/>
      <c r="Z4" s="564" t="s">
        <v>12</v>
      </c>
      <c r="AA4" s="564"/>
      <c r="AB4" s="260" t="s">
        <v>35</v>
      </c>
      <c r="AC4" s="564" t="s">
        <v>58</v>
      </c>
      <c r="AD4" s="564" t="s">
        <v>38</v>
      </c>
      <c r="AE4" s="564"/>
      <c r="AF4" s="564" t="s">
        <v>0</v>
      </c>
      <c r="AG4" s="564"/>
      <c r="AH4" s="260" t="s">
        <v>54</v>
      </c>
    </row>
    <row r="5" spans="2:34" s="2" customFormat="1" ht="44.25" customHeight="1" x14ac:dyDescent="0.2">
      <c r="B5" s="566"/>
      <c r="C5" s="567"/>
      <c r="D5" s="567"/>
      <c r="E5" s="567"/>
      <c r="F5" s="568"/>
      <c r="G5" s="95">
        <v>2020</v>
      </c>
      <c r="H5" s="95">
        <v>2020</v>
      </c>
      <c r="I5" s="95">
        <v>2020</v>
      </c>
      <c r="J5" s="568"/>
      <c r="K5" s="568"/>
      <c r="L5" s="569"/>
      <c r="M5" s="569"/>
      <c r="N5" s="569"/>
      <c r="O5" s="96">
        <v>2020</v>
      </c>
      <c r="P5" s="96">
        <v>2020</v>
      </c>
      <c r="Q5" s="568"/>
      <c r="R5" s="568"/>
      <c r="S5" s="261" t="s">
        <v>40</v>
      </c>
      <c r="T5" s="287" t="s">
        <v>41</v>
      </c>
      <c r="U5" s="126" t="s">
        <v>15</v>
      </c>
      <c r="V5" s="564"/>
      <c r="W5" s="564"/>
      <c r="X5" s="97" t="s">
        <v>68</v>
      </c>
      <c r="Y5" s="97" t="s">
        <v>16</v>
      </c>
      <c r="Z5" s="97" t="s">
        <v>67</v>
      </c>
      <c r="AA5" s="97" t="s">
        <v>16</v>
      </c>
      <c r="AB5" s="97" t="s">
        <v>17</v>
      </c>
      <c r="AC5" s="564"/>
      <c r="AD5" s="97" t="s">
        <v>14</v>
      </c>
      <c r="AE5" s="97" t="s">
        <v>18</v>
      </c>
      <c r="AF5" s="97" t="s">
        <v>50</v>
      </c>
      <c r="AG5" s="97" t="s">
        <v>19</v>
      </c>
      <c r="AH5" s="95">
        <v>2020</v>
      </c>
    </row>
    <row r="6" spans="2:34" s="2" customFormat="1" ht="14.45" customHeight="1" thickBot="1" x14ac:dyDescent="0.25">
      <c r="B6" s="98">
        <v>1</v>
      </c>
      <c r="C6" s="99">
        <v>2</v>
      </c>
      <c r="D6" s="99">
        <v>3</v>
      </c>
      <c r="E6" s="99">
        <v>4</v>
      </c>
      <c r="F6" s="99">
        <v>5</v>
      </c>
      <c r="G6" s="99">
        <v>6</v>
      </c>
      <c r="H6" s="99">
        <v>7</v>
      </c>
      <c r="I6" s="99">
        <v>8</v>
      </c>
      <c r="J6" s="99">
        <v>9</v>
      </c>
      <c r="K6" s="99">
        <v>10</v>
      </c>
      <c r="L6" s="99">
        <v>11</v>
      </c>
      <c r="M6" s="99">
        <v>12</v>
      </c>
      <c r="N6" s="99">
        <v>13</v>
      </c>
      <c r="O6" s="99">
        <v>14</v>
      </c>
      <c r="P6" s="99">
        <v>15</v>
      </c>
      <c r="Q6" s="99">
        <v>16</v>
      </c>
      <c r="R6" s="99">
        <v>17</v>
      </c>
      <c r="S6" s="99">
        <v>18</v>
      </c>
      <c r="T6" s="288">
        <v>19</v>
      </c>
      <c r="U6" s="125">
        <v>20</v>
      </c>
      <c r="V6" s="99">
        <v>21</v>
      </c>
      <c r="W6" s="99">
        <v>22</v>
      </c>
      <c r="X6" s="99">
        <v>23</v>
      </c>
      <c r="Y6" s="99">
        <v>24</v>
      </c>
      <c r="Z6" s="99">
        <v>25</v>
      </c>
      <c r="AA6" s="99">
        <v>26</v>
      </c>
      <c r="AB6" s="99">
        <v>27</v>
      </c>
      <c r="AC6" s="99">
        <v>28</v>
      </c>
      <c r="AD6" s="99">
        <v>29</v>
      </c>
      <c r="AE6" s="99">
        <v>30</v>
      </c>
      <c r="AF6" s="99">
        <v>31</v>
      </c>
      <c r="AG6" s="99">
        <v>32</v>
      </c>
      <c r="AH6" s="99">
        <v>33</v>
      </c>
    </row>
    <row r="7" spans="2:34" s="2" customFormat="1" ht="71.25" hidden="1" customHeight="1" x14ac:dyDescent="0.2">
      <c r="B7" s="127"/>
      <c r="C7" s="215"/>
      <c r="D7" s="128"/>
      <c r="E7" s="128"/>
      <c r="F7" s="146"/>
      <c r="G7" s="155"/>
      <c r="H7" s="234"/>
      <c r="I7" s="253" t="e">
        <f>(H7*100)/(G7)</f>
        <v>#DIV/0!</v>
      </c>
      <c r="J7" s="250"/>
      <c r="K7" s="128"/>
      <c r="L7" s="176"/>
      <c r="M7" s="128" t="s">
        <v>205</v>
      </c>
      <c r="N7" s="127"/>
      <c r="O7" s="217"/>
      <c r="P7" s="217"/>
      <c r="Q7" s="127"/>
      <c r="R7" s="214"/>
      <c r="S7" s="219"/>
      <c r="T7" s="289"/>
      <c r="U7" s="253" t="e">
        <f>(T7*100)/(S7)</f>
        <v>#DIV/0!</v>
      </c>
      <c r="V7" s="127" t="s">
        <v>199</v>
      </c>
      <c r="W7" s="269"/>
      <c r="X7" s="268"/>
      <c r="Y7" s="194"/>
      <c r="Z7" s="273"/>
      <c r="AA7" s="194"/>
      <c r="AB7" s="254" t="e">
        <f>(Z7*100)/(X7)</f>
        <v>#DIV/0!</v>
      </c>
      <c r="AC7" s="161"/>
      <c r="AD7" s="157"/>
      <c r="AE7" s="245"/>
      <c r="AF7" s="220"/>
      <c r="AG7" s="221"/>
      <c r="AH7" s="127" t="s">
        <v>212</v>
      </c>
    </row>
    <row r="8" spans="2:34" s="2" customFormat="1" ht="106.5" customHeight="1" x14ac:dyDescent="0.2">
      <c r="B8" s="303" t="s">
        <v>150</v>
      </c>
      <c r="C8" s="304" t="s">
        <v>151</v>
      </c>
      <c r="D8" s="303" t="s">
        <v>152</v>
      </c>
      <c r="E8" s="303" t="s">
        <v>153</v>
      </c>
      <c r="F8" s="305" t="s">
        <v>164</v>
      </c>
      <c r="G8" s="306">
        <v>5</v>
      </c>
      <c r="H8" s="306"/>
      <c r="I8" s="307">
        <v>0</v>
      </c>
      <c r="J8" s="308" t="s">
        <v>165</v>
      </c>
      <c r="K8" s="303" t="s">
        <v>166</v>
      </c>
      <c r="L8" s="309" t="s">
        <v>167</v>
      </c>
      <c r="M8" s="303" t="s">
        <v>204</v>
      </c>
      <c r="N8" s="303"/>
      <c r="O8" s="310">
        <v>43831</v>
      </c>
      <c r="P8" s="310"/>
      <c r="Q8" s="303" t="s">
        <v>184</v>
      </c>
      <c r="R8" s="311" t="s">
        <v>14</v>
      </c>
      <c r="S8" s="322">
        <v>5</v>
      </c>
      <c r="T8" s="312"/>
      <c r="U8" s="307">
        <f>(T8*100)/(S8)</f>
        <v>0</v>
      </c>
      <c r="V8" s="101"/>
      <c r="W8" s="326"/>
      <c r="X8" s="327">
        <v>2694686</v>
      </c>
      <c r="Y8" s="328" t="s">
        <v>221</v>
      </c>
      <c r="Z8" s="329"/>
      <c r="AA8" s="328"/>
      <c r="AB8" s="330">
        <f>(Z8*100)/(X8)</f>
        <v>0</v>
      </c>
      <c r="AC8" s="101"/>
      <c r="AD8" s="331"/>
      <c r="AE8" s="332"/>
      <c r="AF8" s="333" t="s">
        <v>192</v>
      </c>
      <c r="AG8" s="334"/>
      <c r="AH8" s="101"/>
    </row>
    <row r="9" spans="2:34" s="2" customFormat="1" ht="79.5" hidden="1" customHeight="1" x14ac:dyDescent="0.2">
      <c r="B9" s="127"/>
      <c r="C9" s="215"/>
      <c r="D9" s="128"/>
      <c r="E9" s="128"/>
      <c r="F9" s="264"/>
      <c r="G9" s="155"/>
      <c r="H9" s="238"/>
      <c r="I9" s="253" t="e">
        <f t="shared" ref="I9:I19" si="0">(H9*100)/(G9)</f>
        <v>#DIV/0!</v>
      </c>
      <c r="J9" s="216"/>
      <c r="K9" s="231"/>
      <c r="L9" s="176"/>
      <c r="M9" s="248"/>
      <c r="N9" s="127"/>
      <c r="O9" s="232"/>
      <c r="P9" s="217"/>
      <c r="Q9" s="127"/>
      <c r="R9" s="214"/>
      <c r="S9" s="219"/>
      <c r="T9" s="289"/>
      <c r="U9" s="253" t="e">
        <f t="shared" ref="U9:U70" si="1">(T9*100)/(S9)</f>
        <v>#DIV/0!</v>
      </c>
      <c r="V9" s="231"/>
      <c r="W9" s="227"/>
      <c r="X9" s="268"/>
      <c r="Y9" s="195"/>
      <c r="Z9" s="273"/>
      <c r="AA9" s="195"/>
      <c r="AB9" s="254" t="e">
        <f t="shared" ref="AB9:AB19" si="2">(Z9*100)/(X9)</f>
        <v>#DIV/0!</v>
      </c>
      <c r="AC9" s="235"/>
      <c r="AD9" s="157"/>
      <c r="AE9" s="280"/>
      <c r="AF9" s="220" t="s">
        <v>192</v>
      </c>
      <c r="AG9" s="221" t="s">
        <v>134</v>
      </c>
      <c r="AH9" s="244"/>
    </row>
    <row r="10" spans="2:34" s="2" customFormat="1" ht="74.25" hidden="1" customHeight="1" x14ac:dyDescent="0.2">
      <c r="B10" s="127"/>
      <c r="C10" s="215"/>
      <c r="D10" s="128"/>
      <c r="E10" s="128"/>
      <c r="F10" s="264"/>
      <c r="G10" s="155"/>
      <c r="H10" s="238"/>
      <c r="I10" s="253" t="e">
        <f t="shared" si="0"/>
        <v>#DIV/0!</v>
      </c>
      <c r="J10" s="216"/>
      <c r="K10" s="231"/>
      <c r="L10" s="176"/>
      <c r="M10" s="248"/>
      <c r="N10" s="127"/>
      <c r="O10" s="217"/>
      <c r="P10" s="217"/>
      <c r="Q10" s="127"/>
      <c r="R10" s="214"/>
      <c r="S10" s="219"/>
      <c r="T10" s="289"/>
      <c r="U10" s="253" t="e">
        <f t="shared" si="1"/>
        <v>#DIV/0!</v>
      </c>
      <c r="V10" s="231"/>
      <c r="W10" s="227"/>
      <c r="X10" s="268"/>
      <c r="Y10" s="195"/>
      <c r="Z10" s="273"/>
      <c r="AA10" s="195"/>
      <c r="AB10" s="254" t="e">
        <f t="shared" si="2"/>
        <v>#DIV/0!</v>
      </c>
      <c r="AC10" s="235"/>
      <c r="AD10" s="157"/>
      <c r="AE10" s="280"/>
      <c r="AF10" s="220" t="s">
        <v>192</v>
      </c>
      <c r="AG10" s="221" t="s">
        <v>134</v>
      </c>
      <c r="AH10" s="244"/>
    </row>
    <row r="11" spans="2:34" s="2" customFormat="1" ht="71.25" hidden="1" customHeight="1" x14ac:dyDescent="0.2">
      <c r="B11" s="127"/>
      <c r="C11" s="215"/>
      <c r="D11" s="128"/>
      <c r="E11" s="128"/>
      <c r="F11" s="264"/>
      <c r="G11" s="155"/>
      <c r="H11" s="238"/>
      <c r="I11" s="253" t="e">
        <f t="shared" si="0"/>
        <v>#DIV/0!</v>
      </c>
      <c r="J11" s="216"/>
      <c r="K11" s="231"/>
      <c r="L11" s="176"/>
      <c r="M11" s="248"/>
      <c r="N11" s="127"/>
      <c r="O11" s="217"/>
      <c r="P11" s="217"/>
      <c r="Q11" s="127"/>
      <c r="R11" s="214"/>
      <c r="S11" s="219"/>
      <c r="T11" s="289"/>
      <c r="U11" s="253" t="e">
        <f t="shared" si="1"/>
        <v>#DIV/0!</v>
      </c>
      <c r="V11" s="231"/>
      <c r="W11" s="227"/>
      <c r="X11" s="268"/>
      <c r="Y11" s="195"/>
      <c r="Z11" s="273"/>
      <c r="AA11" s="195"/>
      <c r="AB11" s="254" t="e">
        <f t="shared" si="2"/>
        <v>#DIV/0!</v>
      </c>
      <c r="AC11" s="235"/>
      <c r="AD11" s="157"/>
      <c r="AE11" s="280"/>
      <c r="AF11" s="220" t="s">
        <v>192</v>
      </c>
      <c r="AG11" s="221" t="s">
        <v>134</v>
      </c>
      <c r="AH11" s="244"/>
    </row>
    <row r="12" spans="2:34" s="2" customFormat="1" ht="72.75" hidden="1" customHeight="1" x14ac:dyDescent="0.2">
      <c r="B12" s="127"/>
      <c r="C12" s="215"/>
      <c r="D12" s="128"/>
      <c r="E12" s="128"/>
      <c r="F12" s="264"/>
      <c r="G12" s="162"/>
      <c r="H12" s="239"/>
      <c r="I12" s="253" t="e">
        <f t="shared" si="0"/>
        <v>#DIV/0!</v>
      </c>
      <c r="J12" s="216"/>
      <c r="K12" s="231"/>
      <c r="L12" s="176"/>
      <c r="M12" s="248"/>
      <c r="N12" s="127"/>
      <c r="O12" s="232"/>
      <c r="P12" s="217"/>
      <c r="Q12" s="127"/>
      <c r="R12" s="214"/>
      <c r="S12" s="219"/>
      <c r="T12" s="290"/>
      <c r="U12" s="253" t="e">
        <f t="shared" si="1"/>
        <v>#DIV/0!</v>
      </c>
      <c r="V12" s="231"/>
      <c r="W12" s="227"/>
      <c r="X12" s="268"/>
      <c r="Y12" s="195"/>
      <c r="Z12" s="275"/>
      <c r="AA12" s="195"/>
      <c r="AB12" s="254" t="e">
        <f t="shared" si="2"/>
        <v>#DIV/0!</v>
      </c>
      <c r="AC12" s="246"/>
      <c r="AD12" s="163"/>
      <c r="AE12" s="281"/>
      <c r="AF12" s="220" t="s">
        <v>192</v>
      </c>
      <c r="AG12" s="221" t="s">
        <v>134</v>
      </c>
      <c r="AH12" s="244"/>
    </row>
    <row r="13" spans="2:34" s="2" customFormat="1" ht="74.25" hidden="1" customHeight="1" x14ac:dyDescent="0.2">
      <c r="B13" s="127"/>
      <c r="C13" s="215"/>
      <c r="D13" s="128"/>
      <c r="E13" s="128"/>
      <c r="F13" s="264"/>
      <c r="G13" s="164"/>
      <c r="H13" s="240"/>
      <c r="I13" s="253" t="e">
        <f t="shared" si="0"/>
        <v>#DIV/0!</v>
      </c>
      <c r="J13" s="216"/>
      <c r="K13" s="231"/>
      <c r="L13" s="176"/>
      <c r="M13" s="248"/>
      <c r="N13" s="127"/>
      <c r="O13" s="217"/>
      <c r="P13" s="217"/>
      <c r="Q13" s="127"/>
      <c r="R13" s="214"/>
      <c r="S13" s="219"/>
      <c r="T13" s="291"/>
      <c r="U13" s="253" t="e">
        <f t="shared" si="1"/>
        <v>#DIV/0!</v>
      </c>
      <c r="V13" s="231"/>
      <c r="W13" s="227"/>
      <c r="X13" s="268"/>
      <c r="Y13" s="195"/>
      <c r="Z13" s="274"/>
      <c r="AA13" s="195"/>
      <c r="AB13" s="254" t="e">
        <f t="shared" si="2"/>
        <v>#DIV/0!</v>
      </c>
      <c r="AC13" s="235"/>
      <c r="AD13" s="165"/>
      <c r="AE13" s="279"/>
      <c r="AF13" s="220" t="s">
        <v>192</v>
      </c>
      <c r="AG13" s="221" t="s">
        <v>134</v>
      </c>
      <c r="AH13" s="244"/>
    </row>
    <row r="14" spans="2:34" s="2" customFormat="1" ht="62.25" hidden="1" customHeight="1" x14ac:dyDescent="0.2">
      <c r="B14" s="127"/>
      <c r="C14" s="215"/>
      <c r="D14" s="128"/>
      <c r="E14" s="128"/>
      <c r="F14" s="264"/>
      <c r="G14" s="128"/>
      <c r="H14" s="231"/>
      <c r="I14" s="253" t="e">
        <f t="shared" si="0"/>
        <v>#DIV/0!</v>
      </c>
      <c r="J14" s="216"/>
      <c r="K14" s="231"/>
      <c r="L14" s="176"/>
      <c r="M14" s="248"/>
      <c r="N14" s="127"/>
      <c r="O14" s="217"/>
      <c r="P14" s="217"/>
      <c r="Q14" s="127"/>
      <c r="R14" s="214"/>
      <c r="S14" s="219"/>
      <c r="T14" s="292"/>
      <c r="U14" s="253" t="e">
        <f t="shared" si="1"/>
        <v>#DIV/0!</v>
      </c>
      <c r="V14" s="283"/>
      <c r="W14" s="227"/>
      <c r="X14" s="268"/>
      <c r="Y14" s="195"/>
      <c r="Z14" s="274"/>
      <c r="AA14" s="195"/>
      <c r="AB14" s="254" t="e">
        <f t="shared" si="2"/>
        <v>#DIV/0!</v>
      </c>
      <c r="AC14" s="236"/>
      <c r="AD14" s="165"/>
      <c r="AE14" s="279"/>
      <c r="AF14" s="220" t="s">
        <v>192</v>
      </c>
      <c r="AG14" s="221" t="s">
        <v>134</v>
      </c>
      <c r="AH14" s="244"/>
    </row>
    <row r="15" spans="2:34" s="2" customFormat="1" ht="72.75" hidden="1" customHeight="1" x14ac:dyDescent="0.2">
      <c r="B15" s="127"/>
      <c r="C15" s="215"/>
      <c r="D15" s="128"/>
      <c r="E15" s="128"/>
      <c r="F15" s="264"/>
      <c r="G15" s="136"/>
      <c r="H15" s="241"/>
      <c r="I15" s="253" t="e">
        <f t="shared" si="0"/>
        <v>#DIV/0!</v>
      </c>
      <c r="J15" s="216"/>
      <c r="K15" s="231"/>
      <c r="L15" s="176"/>
      <c r="M15" s="248"/>
      <c r="N15" s="127"/>
      <c r="O15" s="232"/>
      <c r="P15" s="217"/>
      <c r="Q15" s="127"/>
      <c r="R15" s="214"/>
      <c r="S15" s="219"/>
      <c r="T15" s="293"/>
      <c r="U15" s="253" t="e">
        <f t="shared" si="1"/>
        <v>#DIV/0!</v>
      </c>
      <c r="V15" s="284"/>
      <c r="W15" s="227"/>
      <c r="X15" s="268"/>
      <c r="Y15" s="195"/>
      <c r="Z15" s="276"/>
      <c r="AA15" s="195"/>
      <c r="AB15" s="254" t="e">
        <f t="shared" si="2"/>
        <v>#DIV/0!</v>
      </c>
      <c r="AC15" s="247"/>
      <c r="AD15" s="165"/>
      <c r="AE15" s="281"/>
      <c r="AF15" s="220" t="s">
        <v>192</v>
      </c>
      <c r="AG15" s="221" t="s">
        <v>134</v>
      </c>
      <c r="AH15" s="244"/>
    </row>
    <row r="16" spans="2:34" s="2" customFormat="1" ht="81" hidden="1" customHeight="1" x14ac:dyDescent="0.2">
      <c r="B16" s="127"/>
      <c r="C16" s="215"/>
      <c r="D16" s="128"/>
      <c r="E16" s="128"/>
      <c r="F16" s="264"/>
      <c r="G16" s="136"/>
      <c r="H16" s="241"/>
      <c r="I16" s="253" t="e">
        <f t="shared" si="0"/>
        <v>#DIV/0!</v>
      </c>
      <c r="J16" s="216"/>
      <c r="K16" s="231"/>
      <c r="L16" s="176"/>
      <c r="M16" s="248"/>
      <c r="N16" s="127"/>
      <c r="O16" s="217"/>
      <c r="P16" s="217"/>
      <c r="Q16" s="127"/>
      <c r="R16" s="214"/>
      <c r="S16" s="219"/>
      <c r="T16" s="293"/>
      <c r="U16" s="253" t="e">
        <f t="shared" si="1"/>
        <v>#DIV/0!</v>
      </c>
      <c r="V16" s="241"/>
      <c r="W16" s="227"/>
      <c r="X16" s="268"/>
      <c r="Y16" s="195"/>
      <c r="Z16" s="276"/>
      <c r="AA16" s="195"/>
      <c r="AB16" s="254" t="e">
        <f t="shared" si="2"/>
        <v>#DIV/0!</v>
      </c>
      <c r="AC16" s="247"/>
      <c r="AD16" s="165"/>
      <c r="AE16" s="281"/>
      <c r="AF16" s="220" t="s">
        <v>192</v>
      </c>
      <c r="AG16" s="221" t="s">
        <v>134</v>
      </c>
      <c r="AH16" s="244"/>
    </row>
    <row r="17" spans="2:34" s="2" customFormat="1" ht="75.75" hidden="1" customHeight="1" x14ac:dyDescent="0.2">
      <c r="B17" s="127"/>
      <c r="C17" s="215"/>
      <c r="D17" s="128"/>
      <c r="E17" s="128"/>
      <c r="F17" s="264"/>
      <c r="G17" s="136"/>
      <c r="H17" s="241"/>
      <c r="I17" s="253" t="e">
        <f t="shared" si="0"/>
        <v>#DIV/0!</v>
      </c>
      <c r="J17" s="216"/>
      <c r="K17" s="231"/>
      <c r="L17" s="176"/>
      <c r="M17" s="248"/>
      <c r="N17" s="127"/>
      <c r="O17" s="217"/>
      <c r="P17" s="217"/>
      <c r="Q17" s="127"/>
      <c r="R17" s="214"/>
      <c r="S17" s="219"/>
      <c r="T17" s="293"/>
      <c r="U17" s="253" t="e">
        <f t="shared" si="1"/>
        <v>#DIV/0!</v>
      </c>
      <c r="V17" s="284"/>
      <c r="W17" s="227"/>
      <c r="X17" s="268"/>
      <c r="Y17" s="195"/>
      <c r="Z17" s="277"/>
      <c r="AA17" s="195"/>
      <c r="AB17" s="254" t="e">
        <f t="shared" si="2"/>
        <v>#DIV/0!</v>
      </c>
      <c r="AC17" s="247"/>
      <c r="AD17" s="165"/>
      <c r="AE17" s="281"/>
      <c r="AF17" s="220" t="s">
        <v>192</v>
      </c>
      <c r="AG17" s="221" t="s">
        <v>134</v>
      </c>
      <c r="AH17" s="244"/>
    </row>
    <row r="18" spans="2:34" s="2" customFormat="1" ht="33" hidden="1" customHeight="1" x14ac:dyDescent="0.2">
      <c r="B18" s="127"/>
      <c r="C18" s="215"/>
      <c r="D18" s="128"/>
      <c r="E18" s="128"/>
      <c r="F18" s="264"/>
      <c r="G18" s="136"/>
      <c r="H18" s="241"/>
      <c r="I18" s="253" t="e">
        <f t="shared" si="0"/>
        <v>#DIV/0!</v>
      </c>
      <c r="J18" s="233"/>
      <c r="K18" s="237"/>
      <c r="L18" s="176"/>
      <c r="M18" s="248"/>
      <c r="N18" s="127"/>
      <c r="O18" s="232"/>
      <c r="P18" s="217"/>
      <c r="Q18" s="127"/>
      <c r="R18" s="214"/>
      <c r="S18" s="225"/>
      <c r="T18" s="293"/>
      <c r="U18" s="253" t="e">
        <f t="shared" si="1"/>
        <v>#DIV/0!</v>
      </c>
      <c r="V18" s="243"/>
      <c r="W18" s="228"/>
      <c r="X18" s="270"/>
      <c r="Y18" s="229"/>
      <c r="Z18" s="278"/>
      <c r="AA18" s="230"/>
      <c r="AB18" s="254" t="e">
        <f t="shared" si="2"/>
        <v>#DIV/0!</v>
      </c>
      <c r="AC18" s="247"/>
      <c r="AD18" s="165"/>
      <c r="AE18" s="241"/>
      <c r="AF18" s="222" t="s">
        <v>192</v>
      </c>
      <c r="AG18" s="221" t="s">
        <v>134</v>
      </c>
      <c r="AH18" s="244"/>
    </row>
    <row r="19" spans="2:34" s="2" customFormat="1" ht="108" customHeight="1" x14ac:dyDescent="0.2">
      <c r="B19" s="303" t="s">
        <v>150</v>
      </c>
      <c r="C19" s="304" t="s">
        <v>154</v>
      </c>
      <c r="D19" s="303" t="s">
        <v>155</v>
      </c>
      <c r="E19" s="303" t="s">
        <v>156</v>
      </c>
      <c r="F19" s="303" t="s">
        <v>193</v>
      </c>
      <c r="G19" s="313">
        <v>1</v>
      </c>
      <c r="H19" s="314"/>
      <c r="I19" s="307">
        <f t="shared" si="0"/>
        <v>0</v>
      </c>
      <c r="J19" s="308" t="s">
        <v>168</v>
      </c>
      <c r="K19" s="303" t="s">
        <v>169</v>
      </c>
      <c r="L19" s="309" t="s">
        <v>170</v>
      </c>
      <c r="M19" s="303" t="s">
        <v>211</v>
      </c>
      <c r="N19" s="303"/>
      <c r="O19" s="310">
        <v>43831</v>
      </c>
      <c r="P19" s="310"/>
      <c r="Q19" s="303" t="s">
        <v>185</v>
      </c>
      <c r="R19" s="311" t="s">
        <v>186</v>
      </c>
      <c r="S19" s="323">
        <v>1</v>
      </c>
      <c r="T19" s="315"/>
      <c r="U19" s="307">
        <f t="shared" si="1"/>
        <v>0</v>
      </c>
      <c r="V19" s="104"/>
      <c r="W19" s="335">
        <v>276000000</v>
      </c>
      <c r="X19" s="335">
        <v>276000000</v>
      </c>
      <c r="Y19" s="336" t="s">
        <v>213</v>
      </c>
      <c r="Z19" s="109"/>
      <c r="AA19" s="337"/>
      <c r="AB19" s="330">
        <f t="shared" si="2"/>
        <v>0</v>
      </c>
      <c r="AC19" s="104"/>
      <c r="AD19" s="88"/>
      <c r="AE19" s="338"/>
      <c r="AF19" s="333" t="s">
        <v>192</v>
      </c>
      <c r="AG19" s="334"/>
      <c r="AH19" s="104"/>
    </row>
    <row r="20" spans="2:34" s="2" customFormat="1" ht="93" customHeight="1" x14ac:dyDescent="0.2">
      <c r="B20" s="303" t="s">
        <v>150</v>
      </c>
      <c r="C20" s="304" t="s">
        <v>154</v>
      </c>
      <c r="D20" s="303" t="s">
        <v>155</v>
      </c>
      <c r="E20" s="303" t="s">
        <v>157</v>
      </c>
      <c r="F20" s="303" t="s">
        <v>194</v>
      </c>
      <c r="G20" s="313">
        <v>1</v>
      </c>
      <c r="H20" s="314"/>
      <c r="I20" s="307">
        <f>(H20*100)/(G20)</f>
        <v>0</v>
      </c>
      <c r="J20" s="308" t="s">
        <v>171</v>
      </c>
      <c r="K20" s="303" t="s">
        <v>172</v>
      </c>
      <c r="L20" s="309" t="s">
        <v>173</v>
      </c>
      <c r="M20" s="316" t="s">
        <v>210</v>
      </c>
      <c r="N20" s="303"/>
      <c r="O20" s="310">
        <v>43831</v>
      </c>
      <c r="P20" s="310"/>
      <c r="Q20" s="303" t="s">
        <v>187</v>
      </c>
      <c r="R20" s="311" t="s">
        <v>14</v>
      </c>
      <c r="S20" s="323">
        <v>1</v>
      </c>
      <c r="T20" s="315"/>
      <c r="U20" s="307">
        <f t="shared" si="1"/>
        <v>0</v>
      </c>
      <c r="V20" s="339"/>
      <c r="W20" s="335">
        <v>324000000</v>
      </c>
      <c r="X20" s="335">
        <v>324000000</v>
      </c>
      <c r="Y20" s="328" t="s">
        <v>214</v>
      </c>
      <c r="Z20" s="109"/>
      <c r="AA20" s="340"/>
      <c r="AB20" s="330">
        <v>0</v>
      </c>
      <c r="AC20" s="339"/>
      <c r="AD20" s="88"/>
      <c r="AE20" s="338"/>
      <c r="AF20" s="333" t="s">
        <v>192</v>
      </c>
      <c r="AG20" s="88"/>
      <c r="AH20" s="339"/>
    </row>
    <row r="21" spans="2:34" s="2" customFormat="1" ht="108.75" customHeight="1" x14ac:dyDescent="0.2">
      <c r="B21" s="303" t="s">
        <v>150</v>
      </c>
      <c r="C21" s="304" t="s">
        <v>158</v>
      </c>
      <c r="D21" s="303" t="s">
        <v>159</v>
      </c>
      <c r="E21" s="303" t="s">
        <v>160</v>
      </c>
      <c r="F21" s="303" t="s">
        <v>195</v>
      </c>
      <c r="G21" s="313">
        <v>2</v>
      </c>
      <c r="H21" s="314"/>
      <c r="I21" s="307">
        <v>0</v>
      </c>
      <c r="J21" s="308" t="s">
        <v>201</v>
      </c>
      <c r="K21" s="303" t="s">
        <v>218</v>
      </c>
      <c r="L21" s="309" t="s">
        <v>174</v>
      </c>
      <c r="M21" s="303" t="s">
        <v>206</v>
      </c>
      <c r="N21" s="303"/>
      <c r="O21" s="310">
        <v>43831</v>
      </c>
      <c r="P21" s="310"/>
      <c r="Q21" s="303" t="s">
        <v>188</v>
      </c>
      <c r="R21" s="311" t="s">
        <v>186</v>
      </c>
      <c r="S21" s="323">
        <v>2</v>
      </c>
      <c r="T21" s="315"/>
      <c r="U21" s="307">
        <f>(T21*100)/(S21)</f>
        <v>0</v>
      </c>
      <c r="V21" s="339"/>
      <c r="W21" s="335">
        <v>620000000</v>
      </c>
      <c r="X21" s="335">
        <v>620000000</v>
      </c>
      <c r="Y21" s="328" t="s">
        <v>215</v>
      </c>
      <c r="Z21" s="109"/>
      <c r="AA21" s="328"/>
      <c r="AB21" s="330">
        <f t="shared" ref="AB21:AB83" si="3">(Z21*100)/(X21)</f>
        <v>0</v>
      </c>
      <c r="AC21" s="339"/>
      <c r="AD21" s="88"/>
      <c r="AE21" s="113"/>
      <c r="AF21" s="333" t="s">
        <v>192</v>
      </c>
      <c r="AG21" s="88"/>
      <c r="AH21" s="339"/>
    </row>
    <row r="22" spans="2:34" s="2" customFormat="1" ht="126.75" customHeight="1" x14ac:dyDescent="0.2">
      <c r="B22" s="303" t="s">
        <v>150</v>
      </c>
      <c r="C22" s="304" t="s">
        <v>158</v>
      </c>
      <c r="D22" s="303" t="s">
        <v>159</v>
      </c>
      <c r="E22" s="303" t="s">
        <v>161</v>
      </c>
      <c r="F22" s="303" t="s">
        <v>196</v>
      </c>
      <c r="G22" s="313">
        <v>15</v>
      </c>
      <c r="H22" s="314"/>
      <c r="I22" s="307">
        <f>(H22*100)/(G22)</f>
        <v>0</v>
      </c>
      <c r="J22" s="308" t="s">
        <v>175</v>
      </c>
      <c r="K22" s="303" t="s">
        <v>176</v>
      </c>
      <c r="L22" s="309" t="s">
        <v>177</v>
      </c>
      <c r="M22" s="303" t="s">
        <v>207</v>
      </c>
      <c r="N22" s="303"/>
      <c r="O22" s="310">
        <v>43831</v>
      </c>
      <c r="P22" s="310"/>
      <c r="Q22" s="303" t="s">
        <v>189</v>
      </c>
      <c r="R22" s="311" t="s">
        <v>186</v>
      </c>
      <c r="S22" s="324">
        <v>15</v>
      </c>
      <c r="T22" s="315"/>
      <c r="U22" s="307">
        <f t="shared" si="1"/>
        <v>0</v>
      </c>
      <c r="V22" s="104"/>
      <c r="W22" s="335">
        <v>1187142771</v>
      </c>
      <c r="X22" s="335">
        <v>1187142771</v>
      </c>
      <c r="Y22" s="328" t="s">
        <v>216</v>
      </c>
      <c r="Z22" s="341"/>
      <c r="AA22" s="328"/>
      <c r="AB22" s="330">
        <f t="shared" si="3"/>
        <v>0</v>
      </c>
      <c r="AC22" s="104"/>
      <c r="AD22" s="88"/>
      <c r="AE22" s="338"/>
      <c r="AF22" s="333" t="s">
        <v>192</v>
      </c>
      <c r="AG22" s="88"/>
      <c r="AH22" s="104"/>
    </row>
    <row r="23" spans="2:34" s="2" customFormat="1" ht="96.75" customHeight="1" x14ac:dyDescent="0.2">
      <c r="B23" s="303" t="s">
        <v>150</v>
      </c>
      <c r="C23" s="304" t="s">
        <v>158</v>
      </c>
      <c r="D23" s="303" t="s">
        <v>159</v>
      </c>
      <c r="E23" s="303" t="s">
        <v>162</v>
      </c>
      <c r="F23" s="303" t="s">
        <v>197</v>
      </c>
      <c r="G23" s="313">
        <v>2</v>
      </c>
      <c r="H23" s="314"/>
      <c r="I23" s="307">
        <v>0</v>
      </c>
      <c r="J23" s="308" t="s">
        <v>203</v>
      </c>
      <c r="K23" s="303" t="s">
        <v>219</v>
      </c>
      <c r="L23" s="309" t="s">
        <v>178</v>
      </c>
      <c r="M23" s="303" t="s">
        <v>208</v>
      </c>
      <c r="N23" s="303"/>
      <c r="O23" s="310">
        <v>43831</v>
      </c>
      <c r="P23" s="310"/>
      <c r="Q23" s="303" t="s">
        <v>190</v>
      </c>
      <c r="R23" s="311" t="s">
        <v>186</v>
      </c>
      <c r="S23" s="323">
        <v>2</v>
      </c>
      <c r="T23" s="315"/>
      <c r="U23" s="307">
        <f t="shared" si="1"/>
        <v>0</v>
      </c>
      <c r="V23" s="104"/>
      <c r="W23" s="342">
        <v>970500000</v>
      </c>
      <c r="X23" s="342">
        <v>970500000</v>
      </c>
      <c r="Y23" s="328" t="s">
        <v>217</v>
      </c>
      <c r="Z23" s="341"/>
      <c r="AA23" s="328"/>
      <c r="AB23" s="330">
        <f t="shared" si="3"/>
        <v>0</v>
      </c>
      <c r="AC23" s="104"/>
      <c r="AD23" s="88"/>
      <c r="AE23" s="338"/>
      <c r="AF23" s="333" t="s">
        <v>192</v>
      </c>
      <c r="AG23" s="88"/>
      <c r="AH23" s="104"/>
    </row>
    <row r="24" spans="2:34" s="2" customFormat="1" ht="62.25" hidden="1" customHeight="1" x14ac:dyDescent="0.2">
      <c r="B24" s="223"/>
      <c r="C24" s="223"/>
      <c r="D24" s="223"/>
      <c r="E24" s="223"/>
      <c r="F24" s="248" t="s">
        <v>198</v>
      </c>
      <c r="G24" s="249">
        <v>100000</v>
      </c>
      <c r="H24" s="242"/>
      <c r="I24" s="253">
        <f>(H24*100)/(G24)</f>
        <v>0</v>
      </c>
      <c r="J24" s="285"/>
      <c r="K24" s="285"/>
      <c r="L24" s="223"/>
      <c r="M24" s="223"/>
      <c r="N24" s="223"/>
      <c r="O24" s="217">
        <v>43466</v>
      </c>
      <c r="P24" s="217">
        <v>43830</v>
      </c>
      <c r="Q24" s="223"/>
      <c r="R24" s="223"/>
      <c r="S24" s="223"/>
      <c r="T24" s="294"/>
      <c r="U24" s="253" t="e">
        <f t="shared" si="1"/>
        <v>#DIV/0!</v>
      </c>
      <c r="V24" s="241"/>
      <c r="W24" s="251"/>
      <c r="X24" s="271"/>
      <c r="Y24" s="252"/>
      <c r="Z24" s="277"/>
      <c r="AA24" s="195"/>
      <c r="AB24" s="254" t="e">
        <f t="shared" si="3"/>
        <v>#DIV/0!</v>
      </c>
      <c r="AC24" s="171"/>
      <c r="AD24" s="165"/>
      <c r="AE24" s="286"/>
      <c r="AF24" s="220"/>
      <c r="AG24" s="170"/>
      <c r="AH24" s="282" t="s">
        <v>200</v>
      </c>
    </row>
    <row r="25" spans="2:34" s="2" customFormat="1" ht="66.75" hidden="1" customHeight="1" x14ac:dyDescent="0.2">
      <c r="B25" s="127"/>
      <c r="C25" s="248"/>
      <c r="D25" s="128"/>
      <c r="E25" s="128"/>
      <c r="F25" s="264"/>
      <c r="G25" s="136"/>
      <c r="H25" s="241"/>
      <c r="I25" s="253" t="e">
        <f>(H25*100)/(G25)</f>
        <v>#DIV/0!</v>
      </c>
      <c r="J25" s="285"/>
      <c r="K25" s="285"/>
      <c r="L25" s="223"/>
      <c r="M25" s="148"/>
      <c r="N25" s="160"/>
      <c r="O25" s="232">
        <v>43466</v>
      </c>
      <c r="P25" s="217">
        <v>43830</v>
      </c>
      <c r="Q25" s="218"/>
      <c r="R25" s="214"/>
      <c r="S25" s="219"/>
      <c r="T25" s="293"/>
      <c r="U25" s="253" t="e">
        <f t="shared" si="1"/>
        <v>#DIV/0!</v>
      </c>
      <c r="V25" s="243"/>
      <c r="W25" s="226"/>
      <c r="X25" s="272"/>
      <c r="Y25" s="169"/>
      <c r="Z25" s="276"/>
      <c r="AA25" s="170"/>
      <c r="AB25" s="254" t="e">
        <f t="shared" si="3"/>
        <v>#DIV/0!</v>
      </c>
      <c r="AC25" s="171"/>
      <c r="AD25" s="165"/>
      <c r="AE25" s="286"/>
      <c r="AF25" s="158"/>
      <c r="AG25" s="170"/>
      <c r="AH25" s="243"/>
    </row>
    <row r="26" spans="2:34" s="2" customFormat="1" ht="103.5" customHeight="1" x14ac:dyDescent="0.2">
      <c r="B26" s="303" t="s">
        <v>150</v>
      </c>
      <c r="C26" s="317" t="s">
        <v>158</v>
      </c>
      <c r="D26" s="318" t="s">
        <v>159</v>
      </c>
      <c r="E26" s="303" t="s">
        <v>163</v>
      </c>
      <c r="F26" s="305" t="s">
        <v>198</v>
      </c>
      <c r="G26" s="314">
        <v>100</v>
      </c>
      <c r="H26" s="314"/>
      <c r="I26" s="307">
        <v>0</v>
      </c>
      <c r="J26" s="308" t="s">
        <v>179</v>
      </c>
      <c r="K26" s="303" t="s">
        <v>180</v>
      </c>
      <c r="L26" s="309" t="s">
        <v>181</v>
      </c>
      <c r="M26" s="319" t="s">
        <v>209</v>
      </c>
      <c r="N26" s="311"/>
      <c r="O26" s="310">
        <v>43831</v>
      </c>
      <c r="P26" s="310"/>
      <c r="Q26" s="320" t="s">
        <v>191</v>
      </c>
      <c r="R26" s="321" t="s">
        <v>186</v>
      </c>
      <c r="S26" s="325">
        <v>100</v>
      </c>
      <c r="T26" s="315"/>
      <c r="U26" s="307">
        <f t="shared" si="1"/>
        <v>0</v>
      </c>
      <c r="V26" s="104"/>
      <c r="W26" s="343">
        <v>961978297</v>
      </c>
      <c r="X26" s="343">
        <v>961978297</v>
      </c>
      <c r="Y26" s="344" t="s">
        <v>220</v>
      </c>
      <c r="Z26" s="109"/>
      <c r="AA26" s="107"/>
      <c r="AB26" s="330">
        <f t="shared" si="3"/>
        <v>0</v>
      </c>
      <c r="AC26" s="104"/>
      <c r="AD26" s="88"/>
      <c r="AE26" s="338"/>
      <c r="AF26" s="345" t="s">
        <v>192</v>
      </c>
      <c r="AG26" s="111"/>
      <c r="AH26" s="104"/>
    </row>
    <row r="27" spans="2:34" s="2" customFormat="1" ht="62.25" hidden="1" customHeight="1" x14ac:dyDescent="0.2">
      <c r="B27" s="127" t="s">
        <v>150</v>
      </c>
      <c r="C27" s="178"/>
      <c r="D27" s="224"/>
      <c r="E27" s="127"/>
      <c r="F27" s="264"/>
      <c r="G27" s="136"/>
      <c r="H27" s="136"/>
      <c r="I27" s="159" t="s">
        <v>202</v>
      </c>
      <c r="J27" s="149"/>
      <c r="K27" s="141"/>
      <c r="L27" s="144"/>
      <c r="M27" s="144"/>
      <c r="N27" s="160"/>
      <c r="O27" s="156"/>
      <c r="P27" s="156"/>
      <c r="Q27" s="146"/>
      <c r="R27" s="172"/>
      <c r="S27" s="167"/>
      <c r="T27" s="295"/>
      <c r="U27" s="253" t="e">
        <f t="shared" si="1"/>
        <v>#DIV/0!</v>
      </c>
      <c r="V27" s="136"/>
      <c r="W27" s="191"/>
      <c r="X27" s="168"/>
      <c r="Y27" s="169"/>
      <c r="Z27" s="168"/>
      <c r="AA27" s="170"/>
      <c r="AB27" s="254" t="e">
        <f t="shared" si="3"/>
        <v>#DIV/0!</v>
      </c>
      <c r="AC27" s="175"/>
      <c r="AD27" s="165"/>
      <c r="AE27" s="255"/>
      <c r="AF27" s="158"/>
      <c r="AG27" s="170"/>
      <c r="AH27" s="173"/>
    </row>
    <row r="28" spans="2:34" s="2" customFormat="1" ht="62.25" hidden="1" customHeight="1" x14ac:dyDescent="0.2">
      <c r="B28" s="127" t="s">
        <v>150</v>
      </c>
      <c r="C28" s="223"/>
      <c r="D28" s="223"/>
      <c r="E28" s="223"/>
      <c r="F28" s="264"/>
      <c r="G28" s="136"/>
      <c r="H28" s="136"/>
      <c r="I28" s="159" t="s">
        <v>202</v>
      </c>
      <c r="J28" s="149"/>
      <c r="K28" s="141"/>
      <c r="L28" s="144"/>
      <c r="M28" s="144"/>
      <c r="N28" s="160"/>
      <c r="O28" s="156"/>
      <c r="P28" s="156"/>
      <c r="Q28" s="146"/>
      <c r="R28" s="172"/>
      <c r="S28" s="167"/>
      <c r="T28" s="295"/>
      <c r="U28" s="253" t="e">
        <f t="shared" si="1"/>
        <v>#DIV/0!</v>
      </c>
      <c r="V28" s="136"/>
      <c r="W28" s="191"/>
      <c r="X28" s="168"/>
      <c r="Y28" s="169"/>
      <c r="Z28" s="168"/>
      <c r="AA28" s="170"/>
      <c r="AB28" s="254" t="e">
        <f t="shared" si="3"/>
        <v>#DIV/0!</v>
      </c>
      <c r="AC28" s="175"/>
      <c r="AD28" s="165"/>
      <c r="AE28" s="255"/>
      <c r="AF28" s="158"/>
      <c r="AG28" s="170"/>
      <c r="AH28" s="173"/>
    </row>
    <row r="29" spans="2:34" s="2" customFormat="1" ht="80.25" hidden="1" customHeight="1" x14ac:dyDescent="0.2">
      <c r="B29" s="127" t="s">
        <v>150</v>
      </c>
      <c r="C29" s="178"/>
      <c r="D29" s="179"/>
      <c r="E29" s="127"/>
      <c r="F29" s="263"/>
      <c r="G29" s="136"/>
      <c r="H29" s="136"/>
      <c r="I29" s="159" t="s">
        <v>202</v>
      </c>
      <c r="J29" s="149"/>
      <c r="K29" s="141"/>
      <c r="L29" s="144"/>
      <c r="M29" s="144"/>
      <c r="N29" s="160"/>
      <c r="O29" s="156"/>
      <c r="P29" s="156"/>
      <c r="Q29" s="146"/>
      <c r="R29" s="172"/>
      <c r="S29" s="167"/>
      <c r="T29" s="295"/>
      <c r="U29" s="253" t="e">
        <f t="shared" si="1"/>
        <v>#DIV/0!</v>
      </c>
      <c r="V29" s="136"/>
      <c r="W29" s="191"/>
      <c r="X29" s="168"/>
      <c r="Y29" s="169"/>
      <c r="Z29" s="168"/>
      <c r="AA29" s="170"/>
      <c r="AB29" s="254" t="e">
        <f t="shared" si="3"/>
        <v>#DIV/0!</v>
      </c>
      <c r="AC29" s="175"/>
      <c r="AD29" s="165"/>
      <c r="AE29" s="255"/>
      <c r="AF29" s="158"/>
      <c r="AG29" s="170"/>
      <c r="AH29" s="173"/>
    </row>
    <row r="30" spans="2:34" s="2" customFormat="1" ht="62.25" hidden="1" customHeight="1" x14ac:dyDescent="0.2">
      <c r="B30" s="127" t="s">
        <v>150</v>
      </c>
      <c r="C30" s="178"/>
      <c r="D30" s="179"/>
      <c r="E30" s="127"/>
      <c r="F30" s="263"/>
      <c r="G30" s="136"/>
      <c r="H30" s="136"/>
      <c r="I30" s="159" t="s">
        <v>202</v>
      </c>
      <c r="J30" s="149"/>
      <c r="K30" s="141"/>
      <c r="L30" s="144"/>
      <c r="M30" s="144"/>
      <c r="N30" s="160"/>
      <c r="O30" s="156"/>
      <c r="P30" s="156"/>
      <c r="Q30" s="146"/>
      <c r="R30" s="172"/>
      <c r="S30" s="167"/>
      <c r="T30" s="295"/>
      <c r="U30" s="253" t="e">
        <f t="shared" si="1"/>
        <v>#DIV/0!</v>
      </c>
      <c r="V30" s="136"/>
      <c r="W30" s="191"/>
      <c r="X30" s="168"/>
      <c r="Y30" s="169"/>
      <c r="Z30" s="168"/>
      <c r="AA30" s="170"/>
      <c r="AB30" s="254" t="e">
        <f t="shared" si="3"/>
        <v>#DIV/0!</v>
      </c>
      <c r="AC30" s="175"/>
      <c r="AD30" s="165"/>
      <c r="AE30" s="255"/>
      <c r="AF30" s="158"/>
      <c r="AG30" s="170"/>
      <c r="AH30" s="170"/>
    </row>
    <row r="31" spans="2:34" s="2" customFormat="1" ht="62.25" hidden="1" customHeight="1" x14ac:dyDescent="0.2">
      <c r="B31" s="127" t="s">
        <v>150</v>
      </c>
      <c r="C31" s="178"/>
      <c r="D31" s="179"/>
      <c r="E31" s="127"/>
      <c r="F31" s="263"/>
      <c r="G31" s="136"/>
      <c r="H31" s="136"/>
      <c r="I31" s="159" t="s">
        <v>202</v>
      </c>
      <c r="J31" s="149"/>
      <c r="K31" s="141"/>
      <c r="L31" s="144"/>
      <c r="M31" s="144"/>
      <c r="N31" s="160"/>
      <c r="O31" s="156"/>
      <c r="P31" s="156"/>
      <c r="Q31" s="146"/>
      <c r="R31" s="172"/>
      <c r="S31" s="167"/>
      <c r="T31" s="295"/>
      <c r="U31" s="253" t="e">
        <f t="shared" si="1"/>
        <v>#DIV/0!</v>
      </c>
      <c r="V31" s="136"/>
      <c r="W31" s="191"/>
      <c r="X31" s="168"/>
      <c r="Y31" s="169"/>
      <c r="Z31" s="168"/>
      <c r="AA31" s="170"/>
      <c r="AB31" s="254" t="e">
        <f t="shared" si="3"/>
        <v>#DIV/0!</v>
      </c>
      <c r="AC31" s="175"/>
      <c r="AD31" s="165"/>
      <c r="AE31" s="255"/>
      <c r="AF31" s="158"/>
      <c r="AG31" s="170"/>
      <c r="AH31" s="170"/>
    </row>
    <row r="32" spans="2:34" s="2" customFormat="1" ht="62.25" hidden="1" customHeight="1" x14ac:dyDescent="0.2">
      <c r="B32" s="127" t="s">
        <v>150</v>
      </c>
      <c r="C32" s="178"/>
      <c r="D32" s="179"/>
      <c r="E32" s="127"/>
      <c r="F32" s="263"/>
      <c r="G32" s="136"/>
      <c r="H32" s="136"/>
      <c r="I32" s="159" t="s">
        <v>202</v>
      </c>
      <c r="J32" s="149"/>
      <c r="K32" s="141"/>
      <c r="L32" s="144"/>
      <c r="M32" s="144"/>
      <c r="N32" s="160"/>
      <c r="O32" s="156"/>
      <c r="P32" s="156"/>
      <c r="Q32" s="146"/>
      <c r="R32" s="172"/>
      <c r="S32" s="167"/>
      <c r="T32" s="295"/>
      <c r="U32" s="253" t="e">
        <f t="shared" si="1"/>
        <v>#DIV/0!</v>
      </c>
      <c r="V32" s="136"/>
      <c r="W32" s="191"/>
      <c r="X32" s="168"/>
      <c r="Y32" s="169"/>
      <c r="Z32" s="168"/>
      <c r="AA32" s="170"/>
      <c r="AB32" s="254" t="e">
        <f t="shared" si="3"/>
        <v>#DIV/0!</v>
      </c>
      <c r="AC32" s="175"/>
      <c r="AD32" s="165"/>
      <c r="AE32" s="255"/>
      <c r="AF32" s="158"/>
      <c r="AG32" s="170"/>
      <c r="AH32" s="170"/>
    </row>
    <row r="33" spans="2:34" s="2" customFormat="1" ht="102" hidden="1" customHeight="1" x14ac:dyDescent="0.2">
      <c r="B33" s="127" t="s">
        <v>150</v>
      </c>
      <c r="C33" s="178"/>
      <c r="D33" s="179"/>
      <c r="E33" s="127"/>
      <c r="F33" s="263"/>
      <c r="G33" s="136"/>
      <c r="H33" s="136"/>
      <c r="I33" s="159" t="s">
        <v>202</v>
      </c>
      <c r="J33" s="149"/>
      <c r="K33" s="141"/>
      <c r="L33" s="150"/>
      <c r="M33" s="148"/>
      <c r="N33" s="160"/>
      <c r="O33" s="156"/>
      <c r="P33" s="156"/>
      <c r="Q33" s="146"/>
      <c r="R33" s="172"/>
      <c r="S33" s="167"/>
      <c r="T33" s="295"/>
      <c r="U33" s="253" t="e">
        <f t="shared" si="1"/>
        <v>#DIV/0!</v>
      </c>
      <c r="V33" s="139"/>
      <c r="W33" s="191"/>
      <c r="X33" s="187"/>
      <c r="Y33" s="202"/>
      <c r="Z33" s="187"/>
      <c r="AA33" s="188"/>
      <c r="AB33" s="254" t="e">
        <f t="shared" si="3"/>
        <v>#DIV/0!</v>
      </c>
      <c r="AC33" s="175"/>
      <c r="AD33" s="165"/>
      <c r="AE33" s="255"/>
      <c r="AF33" s="158"/>
      <c r="AG33" s="170"/>
      <c r="AH33" s="170"/>
    </row>
    <row r="34" spans="2:34" s="2" customFormat="1" ht="80.25" hidden="1" customHeight="1" x14ac:dyDescent="0.2">
      <c r="B34" s="127" t="s">
        <v>150</v>
      </c>
      <c r="C34" s="178"/>
      <c r="D34" s="179"/>
      <c r="E34" s="127"/>
      <c r="F34" s="264"/>
      <c r="G34" s="136"/>
      <c r="H34" s="136"/>
      <c r="I34" s="159" t="s">
        <v>202</v>
      </c>
      <c r="J34" s="203"/>
      <c r="K34" s="198"/>
      <c r="L34" s="150"/>
      <c r="M34" s="150"/>
      <c r="N34" s="160"/>
      <c r="O34" s="156"/>
      <c r="P34" s="156"/>
      <c r="Q34" s="204"/>
      <c r="R34" s="172"/>
      <c r="S34" s="167"/>
      <c r="T34" s="295"/>
      <c r="U34" s="253" t="e">
        <f t="shared" si="1"/>
        <v>#DIV/0!</v>
      </c>
      <c r="V34" s="131"/>
      <c r="W34" s="191"/>
      <c r="X34" s="187"/>
      <c r="Y34" s="197"/>
      <c r="Z34" s="187"/>
      <c r="AA34" s="196"/>
      <c r="AB34" s="254" t="e">
        <f t="shared" si="3"/>
        <v>#DIV/0!</v>
      </c>
      <c r="AC34" s="175"/>
      <c r="AD34" s="165"/>
      <c r="AE34" s="255"/>
      <c r="AF34" s="158"/>
      <c r="AG34" s="170"/>
      <c r="AH34" s="173"/>
    </row>
    <row r="35" spans="2:34" s="2" customFormat="1" ht="62.25" hidden="1" customHeight="1" x14ac:dyDescent="0.2">
      <c r="B35" s="127" t="s">
        <v>150</v>
      </c>
      <c r="C35" s="178"/>
      <c r="D35" s="179"/>
      <c r="E35" s="127"/>
      <c r="F35" s="264"/>
      <c r="G35" s="136"/>
      <c r="H35" s="136"/>
      <c r="I35" s="159" t="s">
        <v>202</v>
      </c>
      <c r="J35" s="208"/>
      <c r="K35" s="209"/>
      <c r="L35" s="150"/>
      <c r="M35" s="150"/>
      <c r="N35" s="160"/>
      <c r="O35" s="136"/>
      <c r="P35" s="166"/>
      <c r="Q35" s="210"/>
      <c r="R35" s="205"/>
      <c r="S35" s="201"/>
      <c r="T35" s="296"/>
      <c r="U35" s="253" t="e">
        <f t="shared" si="1"/>
        <v>#DIV/0!</v>
      </c>
      <c r="V35" s="182"/>
      <c r="W35" s="191"/>
      <c r="X35" s="187"/>
      <c r="Y35" s="196"/>
      <c r="Z35" s="187"/>
      <c r="AA35" s="196"/>
      <c r="AB35" s="254" t="e">
        <f t="shared" si="3"/>
        <v>#DIV/0!</v>
      </c>
      <c r="AC35" s="206"/>
      <c r="AD35" s="165"/>
      <c r="AE35" s="255"/>
      <c r="AF35" s="207"/>
      <c r="AG35" s="170"/>
      <c r="AH35" s="182"/>
    </row>
    <row r="36" spans="2:34" s="2" customFormat="1" ht="80.25" hidden="1" customHeight="1" x14ac:dyDescent="0.2">
      <c r="B36" s="127" t="s">
        <v>150</v>
      </c>
      <c r="C36" s="178"/>
      <c r="D36" s="179"/>
      <c r="E36" s="263"/>
      <c r="F36" s="264"/>
      <c r="G36" s="136"/>
      <c r="H36" s="136"/>
      <c r="I36" s="159" t="s">
        <v>202</v>
      </c>
      <c r="J36" s="149"/>
      <c r="K36" s="198"/>
      <c r="L36" s="150"/>
      <c r="M36" s="150"/>
      <c r="N36" s="160"/>
      <c r="O36" s="156"/>
      <c r="P36" s="156"/>
      <c r="Q36" s="151"/>
      <c r="R36" s="172"/>
      <c r="S36" s="167"/>
      <c r="T36" s="295"/>
      <c r="U36" s="253" t="e">
        <f t="shared" si="1"/>
        <v>#DIV/0!</v>
      </c>
      <c r="V36" s="139"/>
      <c r="W36" s="192"/>
      <c r="X36" s="181"/>
      <c r="Y36" s="183"/>
      <c r="Z36" s="181"/>
      <c r="AA36" s="183"/>
      <c r="AB36" s="254" t="e">
        <f t="shared" si="3"/>
        <v>#DIV/0!</v>
      </c>
      <c r="AC36" s="175"/>
      <c r="AD36" s="165"/>
      <c r="AE36" s="255"/>
      <c r="AF36" s="158"/>
      <c r="AG36" s="170"/>
      <c r="AH36" s="182"/>
    </row>
    <row r="37" spans="2:34" s="2" customFormat="1" ht="86.25" hidden="1" customHeight="1" x14ac:dyDescent="0.2">
      <c r="B37" s="127" t="s">
        <v>150</v>
      </c>
      <c r="C37" s="178"/>
      <c r="D37" s="179"/>
      <c r="E37" s="263"/>
      <c r="F37" s="264"/>
      <c r="G37" s="200"/>
      <c r="H37" s="136"/>
      <c r="I37" s="159" t="s">
        <v>202</v>
      </c>
      <c r="J37" s="149"/>
      <c r="K37" s="141"/>
      <c r="L37" s="150"/>
      <c r="M37" s="150"/>
      <c r="N37" s="160"/>
      <c r="O37" s="156"/>
      <c r="P37" s="156"/>
      <c r="Q37" s="146"/>
      <c r="R37" s="172"/>
      <c r="S37" s="201"/>
      <c r="T37" s="295"/>
      <c r="U37" s="253" t="e">
        <f t="shared" si="1"/>
        <v>#DIV/0!</v>
      </c>
      <c r="V37" s="136"/>
      <c r="W37" s="191"/>
      <c r="X37" s="181"/>
      <c r="Y37" s="174"/>
      <c r="Z37" s="181"/>
      <c r="AA37" s="174"/>
      <c r="AB37" s="254" t="e">
        <f t="shared" si="3"/>
        <v>#DIV/0!</v>
      </c>
      <c r="AC37" s="171"/>
      <c r="AD37" s="165"/>
      <c r="AE37" s="255"/>
      <c r="AF37" s="158"/>
      <c r="AG37" s="170"/>
      <c r="AH37" s="170"/>
    </row>
    <row r="38" spans="2:34" s="2" customFormat="1" ht="94.5" hidden="1" customHeight="1" x14ac:dyDescent="0.2">
      <c r="B38" s="127" t="s">
        <v>150</v>
      </c>
      <c r="C38" s="178"/>
      <c r="D38" s="179"/>
      <c r="E38" s="263"/>
      <c r="F38" s="264"/>
      <c r="G38" s="200"/>
      <c r="H38" s="136"/>
      <c r="I38" s="159" t="s">
        <v>202</v>
      </c>
      <c r="J38" s="149"/>
      <c r="K38" s="141"/>
      <c r="L38" s="150"/>
      <c r="M38" s="150"/>
      <c r="N38" s="160"/>
      <c r="O38" s="166"/>
      <c r="P38" s="166"/>
      <c r="Q38" s="152"/>
      <c r="R38" s="172"/>
      <c r="S38" s="201"/>
      <c r="T38" s="295"/>
      <c r="U38" s="253" t="e">
        <f t="shared" si="1"/>
        <v>#DIV/0!</v>
      </c>
      <c r="V38" s="131"/>
      <c r="W38" s="187"/>
      <c r="X38" s="187"/>
      <c r="Y38" s="183"/>
      <c r="Z38" s="186"/>
      <c r="AA38" s="183"/>
      <c r="AB38" s="254" t="e">
        <f t="shared" si="3"/>
        <v>#DIV/0!</v>
      </c>
      <c r="AC38" s="171"/>
      <c r="AD38" s="165"/>
      <c r="AE38" s="255"/>
      <c r="AF38" s="158"/>
      <c r="AG38" s="170"/>
      <c r="AH38" s="182"/>
    </row>
    <row r="39" spans="2:34" s="2" customFormat="1" ht="84.75" hidden="1" customHeight="1" x14ac:dyDescent="0.2">
      <c r="B39" s="127" t="s">
        <v>150</v>
      </c>
      <c r="C39" s="178"/>
      <c r="D39" s="179"/>
      <c r="E39" s="263"/>
      <c r="F39" s="264"/>
      <c r="G39" s="136"/>
      <c r="H39" s="136"/>
      <c r="I39" s="159" t="s">
        <v>202</v>
      </c>
      <c r="J39" s="131"/>
      <c r="K39" s="200"/>
      <c r="L39" s="132"/>
      <c r="M39" s="131"/>
      <c r="N39" s="160"/>
      <c r="O39" s="166"/>
      <c r="P39" s="166"/>
      <c r="Q39" s="136"/>
      <c r="R39" s="172"/>
      <c r="S39" s="167"/>
      <c r="T39" s="295"/>
      <c r="U39" s="253" t="e">
        <f t="shared" si="1"/>
        <v>#DIV/0!</v>
      </c>
      <c r="V39" s="131"/>
      <c r="W39" s="191"/>
      <c r="X39" s="168"/>
      <c r="Y39" s="169"/>
      <c r="Z39" s="168"/>
      <c r="AA39" s="170"/>
      <c r="AB39" s="254" t="e">
        <f t="shared" si="3"/>
        <v>#DIV/0!</v>
      </c>
      <c r="AC39" s="171"/>
      <c r="AD39" s="165"/>
      <c r="AE39" s="255"/>
      <c r="AF39" s="158"/>
      <c r="AG39" s="170"/>
      <c r="AH39" s="182"/>
    </row>
    <row r="40" spans="2:34" s="2" customFormat="1" ht="103.5" hidden="1" customHeight="1" x14ac:dyDescent="0.2">
      <c r="B40" s="127" t="s">
        <v>150</v>
      </c>
      <c r="C40" s="178"/>
      <c r="D40" s="179"/>
      <c r="E40" s="263"/>
      <c r="F40" s="264"/>
      <c r="G40" s="136"/>
      <c r="H40" s="136"/>
      <c r="I40" s="159" t="s">
        <v>202</v>
      </c>
      <c r="J40" s="131"/>
      <c r="K40" s="131"/>
      <c r="L40" s="132"/>
      <c r="M40" s="131"/>
      <c r="N40" s="160"/>
      <c r="O40" s="166"/>
      <c r="P40" s="166"/>
      <c r="Q40" s="136"/>
      <c r="R40" s="172"/>
      <c r="S40" s="167"/>
      <c r="T40" s="295"/>
      <c r="U40" s="253" t="e">
        <f t="shared" si="1"/>
        <v>#DIV/0!</v>
      </c>
      <c r="V40" s="131"/>
      <c r="W40" s="191"/>
      <c r="X40" s="168"/>
      <c r="Y40" s="169"/>
      <c r="Z40" s="168"/>
      <c r="AA40" s="170"/>
      <c r="AB40" s="254" t="e">
        <f t="shared" si="3"/>
        <v>#DIV/0!</v>
      </c>
      <c r="AC40" s="171"/>
      <c r="AD40" s="165"/>
      <c r="AE40" s="255"/>
      <c r="AF40" s="158"/>
      <c r="AG40" s="170"/>
      <c r="AH40" s="182"/>
    </row>
    <row r="41" spans="2:34" s="2" customFormat="1" ht="62.25" hidden="1" customHeight="1" x14ac:dyDescent="0.2">
      <c r="B41" s="127" t="s">
        <v>150</v>
      </c>
      <c r="C41" s="178"/>
      <c r="D41" s="179"/>
      <c r="E41" s="578"/>
      <c r="F41" s="264"/>
      <c r="G41" s="136"/>
      <c r="H41" s="136"/>
      <c r="I41" s="159" t="s">
        <v>202</v>
      </c>
      <c r="J41" s="131"/>
      <c r="K41" s="131"/>
      <c r="L41" s="132"/>
      <c r="M41" s="131"/>
      <c r="N41" s="160"/>
      <c r="O41" s="166"/>
      <c r="P41" s="166"/>
      <c r="Q41" s="128"/>
      <c r="R41" s="172"/>
      <c r="S41" s="167"/>
      <c r="T41" s="295"/>
      <c r="U41" s="253" t="e">
        <f t="shared" si="1"/>
        <v>#DIV/0!</v>
      </c>
      <c r="V41" s="131"/>
      <c r="W41" s="191"/>
      <c r="X41" s="168"/>
      <c r="Y41" s="169"/>
      <c r="Z41" s="168"/>
      <c r="AA41" s="170"/>
      <c r="AB41" s="254" t="e">
        <f t="shared" si="3"/>
        <v>#DIV/0!</v>
      </c>
      <c r="AC41" s="171"/>
      <c r="AD41" s="165"/>
      <c r="AE41" s="255"/>
      <c r="AF41" s="158"/>
      <c r="AG41" s="170"/>
      <c r="AH41" s="173"/>
    </row>
    <row r="42" spans="2:34" s="2" customFormat="1" ht="62.25" hidden="1" customHeight="1" x14ac:dyDescent="0.2">
      <c r="B42" s="127" t="s">
        <v>150</v>
      </c>
      <c r="C42" s="178"/>
      <c r="D42" s="179"/>
      <c r="E42" s="578"/>
      <c r="F42" s="264"/>
      <c r="G42" s="136"/>
      <c r="H42" s="136"/>
      <c r="I42" s="159" t="s">
        <v>202</v>
      </c>
      <c r="J42" s="131"/>
      <c r="K42" s="264"/>
      <c r="L42" s="144"/>
      <c r="M42" s="144"/>
      <c r="N42" s="160"/>
      <c r="O42" s="166"/>
      <c r="P42" s="166"/>
      <c r="Q42" s="128"/>
      <c r="R42" s="172"/>
      <c r="S42" s="167"/>
      <c r="T42" s="295"/>
      <c r="U42" s="253" t="e">
        <f t="shared" si="1"/>
        <v>#DIV/0!</v>
      </c>
      <c r="V42" s="131"/>
      <c r="W42" s="191"/>
      <c r="X42" s="181"/>
      <c r="Y42" s="180"/>
      <c r="Z42" s="181"/>
      <c r="AA42" s="180"/>
      <c r="AB42" s="254" t="e">
        <f t="shared" si="3"/>
        <v>#DIV/0!</v>
      </c>
      <c r="AC42" s="171"/>
      <c r="AD42" s="165"/>
      <c r="AE42" s="255"/>
      <c r="AF42" s="158"/>
      <c r="AG42" s="170"/>
      <c r="AH42" s="182"/>
    </row>
    <row r="43" spans="2:34" s="2" customFormat="1" ht="73.5" hidden="1" customHeight="1" x14ac:dyDescent="0.2">
      <c r="B43" s="127" t="s">
        <v>150</v>
      </c>
      <c r="C43" s="178"/>
      <c r="D43" s="179"/>
      <c r="E43" s="263"/>
      <c r="F43" s="264"/>
      <c r="G43" s="136"/>
      <c r="H43" s="136"/>
      <c r="I43" s="159" t="s">
        <v>202</v>
      </c>
      <c r="J43" s="131"/>
      <c r="K43" s="264"/>
      <c r="L43" s="133"/>
      <c r="M43" s="134"/>
      <c r="N43" s="160"/>
      <c r="O43" s="156"/>
      <c r="P43" s="156"/>
      <c r="Q43" s="146"/>
      <c r="R43" s="172"/>
      <c r="S43" s="167"/>
      <c r="T43" s="295"/>
      <c r="U43" s="253" t="e">
        <f t="shared" si="1"/>
        <v>#DIV/0!</v>
      </c>
      <c r="V43" s="136"/>
      <c r="W43" s="193"/>
      <c r="X43" s="181"/>
      <c r="Y43" s="183"/>
      <c r="Z43" s="181"/>
      <c r="AA43" s="183"/>
      <c r="AB43" s="254" t="e">
        <f t="shared" si="3"/>
        <v>#DIV/0!</v>
      </c>
      <c r="AC43" s="171"/>
      <c r="AD43" s="165"/>
      <c r="AE43" s="255"/>
      <c r="AF43" s="158"/>
      <c r="AG43" s="170"/>
      <c r="AH43" s="182"/>
    </row>
    <row r="44" spans="2:34" s="2" customFormat="1" ht="77.25" hidden="1" customHeight="1" x14ac:dyDescent="0.2">
      <c r="B44" s="127" t="s">
        <v>150</v>
      </c>
      <c r="C44" s="178"/>
      <c r="D44" s="179"/>
      <c r="E44" s="128"/>
      <c r="F44" s="264"/>
      <c r="G44" s="136"/>
      <c r="H44" s="136"/>
      <c r="I44" s="159" t="s">
        <v>202</v>
      </c>
      <c r="J44" s="131"/>
      <c r="K44" s="264"/>
      <c r="L44" s="147"/>
      <c r="M44" s="134"/>
      <c r="N44" s="160"/>
      <c r="O44" s="156"/>
      <c r="P44" s="156"/>
      <c r="Q44" s="146"/>
      <c r="R44" s="172"/>
      <c r="S44" s="167"/>
      <c r="T44" s="295"/>
      <c r="U44" s="253" t="e">
        <f t="shared" si="1"/>
        <v>#DIV/0!</v>
      </c>
      <c r="V44" s="131"/>
      <c r="W44" s="193"/>
      <c r="X44" s="181"/>
      <c r="Y44" s="174"/>
      <c r="Z44" s="181"/>
      <c r="AA44" s="174"/>
      <c r="AB44" s="254" t="e">
        <f t="shared" si="3"/>
        <v>#DIV/0!</v>
      </c>
      <c r="AC44" s="175"/>
      <c r="AD44" s="165"/>
      <c r="AE44" s="255"/>
      <c r="AF44" s="158"/>
      <c r="AG44" s="170"/>
      <c r="AH44" s="170"/>
    </row>
    <row r="45" spans="2:34" s="2" customFormat="1" ht="75.75" hidden="1" customHeight="1" x14ac:dyDescent="0.2">
      <c r="B45" s="127" t="s">
        <v>150</v>
      </c>
      <c r="C45" s="178"/>
      <c r="D45" s="179"/>
      <c r="E45" s="578"/>
      <c r="F45" s="264"/>
      <c r="G45" s="136"/>
      <c r="H45" s="136"/>
      <c r="I45" s="159" t="s">
        <v>202</v>
      </c>
      <c r="J45" s="131"/>
      <c r="K45" s="579"/>
      <c r="L45" s="147"/>
      <c r="M45" s="147"/>
      <c r="N45" s="160"/>
      <c r="O45" s="156"/>
      <c r="P45" s="156"/>
      <c r="Q45" s="146"/>
      <c r="R45" s="172"/>
      <c r="S45" s="167"/>
      <c r="T45" s="297"/>
      <c r="U45" s="253" t="e">
        <f t="shared" si="1"/>
        <v>#DIV/0!</v>
      </c>
      <c r="V45" s="127"/>
      <c r="W45" s="192"/>
      <c r="X45" s="181"/>
      <c r="Y45" s="180"/>
      <c r="Z45" s="181"/>
      <c r="AA45" s="180"/>
      <c r="AB45" s="254" t="e">
        <f t="shared" si="3"/>
        <v>#DIV/0!</v>
      </c>
      <c r="AC45" s="175"/>
      <c r="AD45" s="165"/>
      <c r="AE45" s="255"/>
      <c r="AF45" s="158"/>
      <c r="AG45" s="170"/>
      <c r="AH45" s="127"/>
    </row>
    <row r="46" spans="2:34" s="2" customFormat="1" ht="87.75" hidden="1" customHeight="1" x14ac:dyDescent="0.2">
      <c r="B46" s="127" t="s">
        <v>150</v>
      </c>
      <c r="C46" s="178"/>
      <c r="D46" s="179"/>
      <c r="E46" s="578"/>
      <c r="F46" s="264"/>
      <c r="G46" s="136"/>
      <c r="H46" s="136"/>
      <c r="I46" s="159" t="s">
        <v>202</v>
      </c>
      <c r="J46" s="131"/>
      <c r="K46" s="580"/>
      <c r="L46" s="147"/>
      <c r="M46" s="147"/>
      <c r="N46" s="160"/>
      <c r="O46" s="156"/>
      <c r="P46" s="156"/>
      <c r="Q46" s="146"/>
      <c r="R46" s="172"/>
      <c r="S46" s="167"/>
      <c r="T46" s="297"/>
      <c r="U46" s="253" t="e">
        <f t="shared" si="1"/>
        <v>#DIV/0!</v>
      </c>
      <c r="V46" s="131"/>
      <c r="W46" s="191"/>
      <c r="X46" s="168"/>
      <c r="Y46" s="169"/>
      <c r="Z46" s="168"/>
      <c r="AA46" s="170"/>
      <c r="AB46" s="254" t="e">
        <f t="shared" si="3"/>
        <v>#DIV/0!</v>
      </c>
      <c r="AC46" s="171"/>
      <c r="AD46" s="165"/>
      <c r="AE46" s="255"/>
      <c r="AF46" s="158"/>
      <c r="AG46" s="170"/>
      <c r="AH46" s="173"/>
    </row>
    <row r="47" spans="2:34" s="2" customFormat="1" ht="64.5" hidden="1" customHeight="1" x14ac:dyDescent="0.2">
      <c r="B47" s="127" t="s">
        <v>150</v>
      </c>
      <c r="C47" s="178"/>
      <c r="D47" s="179"/>
      <c r="E47" s="578"/>
      <c r="F47" s="264"/>
      <c r="G47" s="136"/>
      <c r="H47" s="136"/>
      <c r="I47" s="159" t="s">
        <v>202</v>
      </c>
      <c r="J47" s="131"/>
      <c r="K47" s="581"/>
      <c r="L47" s="147"/>
      <c r="M47" s="147"/>
      <c r="N47" s="160"/>
      <c r="O47" s="156"/>
      <c r="P47" s="156"/>
      <c r="Q47" s="146"/>
      <c r="R47" s="172"/>
      <c r="S47" s="167"/>
      <c r="T47" s="297"/>
      <c r="U47" s="253" t="e">
        <f t="shared" si="1"/>
        <v>#DIV/0!</v>
      </c>
      <c r="V47" s="131"/>
      <c r="W47" s="191"/>
      <c r="X47" s="168"/>
      <c r="Y47" s="169"/>
      <c r="Z47" s="168"/>
      <c r="AA47" s="170"/>
      <c r="AB47" s="254" t="e">
        <f t="shared" si="3"/>
        <v>#DIV/0!</v>
      </c>
      <c r="AC47" s="171"/>
      <c r="AD47" s="165"/>
      <c r="AE47" s="255"/>
      <c r="AF47" s="158"/>
      <c r="AG47" s="170"/>
      <c r="AH47" s="176"/>
    </row>
    <row r="48" spans="2:34" s="2" customFormat="1" ht="105" hidden="1" customHeight="1" x14ac:dyDescent="0.2">
      <c r="B48" s="127" t="s">
        <v>150</v>
      </c>
      <c r="C48" s="178"/>
      <c r="D48" s="179"/>
      <c r="E48" s="582"/>
      <c r="F48" s="264"/>
      <c r="G48" s="200"/>
      <c r="H48" s="200"/>
      <c r="I48" s="159" t="s">
        <v>202</v>
      </c>
      <c r="J48" s="131"/>
      <c r="K48" s="198"/>
      <c r="L48" s="135"/>
      <c r="M48" s="136"/>
      <c r="N48" s="160"/>
      <c r="O48" s="156"/>
      <c r="P48" s="156"/>
      <c r="Q48" s="146"/>
      <c r="R48" s="172"/>
      <c r="S48" s="167"/>
      <c r="T48" s="295"/>
      <c r="U48" s="253" t="e">
        <f t="shared" si="1"/>
        <v>#DIV/0!</v>
      </c>
      <c r="V48" s="136"/>
      <c r="W48" s="192"/>
      <c r="X48" s="187"/>
      <c r="Y48" s="184"/>
      <c r="Z48" s="181"/>
      <c r="AA48" s="184"/>
      <c r="AB48" s="254" t="e">
        <f t="shared" si="3"/>
        <v>#DIV/0!</v>
      </c>
      <c r="AC48" s="171"/>
      <c r="AD48" s="165"/>
      <c r="AE48" s="255"/>
      <c r="AF48" s="158"/>
      <c r="AG48" s="170"/>
      <c r="AH48" s="182"/>
    </row>
    <row r="49" spans="2:34" s="2" customFormat="1" ht="84.75" hidden="1" customHeight="1" x14ac:dyDescent="0.2">
      <c r="B49" s="127" t="s">
        <v>150</v>
      </c>
      <c r="C49" s="178"/>
      <c r="D49" s="179"/>
      <c r="E49" s="582"/>
      <c r="F49" s="264"/>
      <c r="G49" s="200"/>
      <c r="H49" s="200"/>
      <c r="I49" s="159"/>
      <c r="J49" s="131"/>
      <c r="K49" s="198"/>
      <c r="L49" s="135"/>
      <c r="M49" s="136"/>
      <c r="N49" s="214"/>
      <c r="O49" s="156"/>
      <c r="P49" s="156"/>
      <c r="Q49" s="211"/>
      <c r="R49" s="172"/>
      <c r="S49" s="167"/>
      <c r="T49" s="295"/>
      <c r="U49" s="253" t="e">
        <f t="shared" si="1"/>
        <v>#DIV/0!</v>
      </c>
      <c r="V49" s="136"/>
      <c r="W49" s="192"/>
      <c r="X49" s="181"/>
      <c r="Y49" s="183"/>
      <c r="Z49" s="181"/>
      <c r="AA49" s="183"/>
      <c r="AB49" s="254" t="e">
        <f t="shared" si="3"/>
        <v>#DIV/0!</v>
      </c>
      <c r="AC49" s="175"/>
      <c r="AD49" s="165"/>
      <c r="AE49" s="255"/>
      <c r="AF49" s="189"/>
      <c r="AG49" s="170"/>
      <c r="AH49" s="212"/>
    </row>
    <row r="50" spans="2:34" s="2" customFormat="1" ht="105" hidden="1" customHeight="1" x14ac:dyDescent="0.2">
      <c r="B50" s="127" t="s">
        <v>150</v>
      </c>
      <c r="C50" s="178"/>
      <c r="D50" s="179"/>
      <c r="E50" s="582"/>
      <c r="F50" s="264"/>
      <c r="G50" s="200"/>
      <c r="H50" s="200"/>
      <c r="I50" s="159"/>
      <c r="J50" s="131"/>
      <c r="K50" s="198"/>
      <c r="L50" s="135"/>
      <c r="M50" s="135"/>
      <c r="N50" s="160"/>
      <c r="O50" s="156"/>
      <c r="P50" s="156"/>
      <c r="Q50" s="146"/>
      <c r="R50" s="172"/>
      <c r="S50" s="167"/>
      <c r="T50" s="295"/>
      <c r="U50" s="253" t="e">
        <f t="shared" si="1"/>
        <v>#DIV/0!</v>
      </c>
      <c r="V50" s="212"/>
      <c r="W50" s="192"/>
      <c r="X50" s="181"/>
      <c r="Y50" s="183"/>
      <c r="Z50" s="181"/>
      <c r="AA50" s="183"/>
      <c r="AB50" s="254" t="e">
        <f t="shared" si="3"/>
        <v>#DIV/0!</v>
      </c>
      <c r="AC50" s="171"/>
      <c r="AD50" s="165"/>
      <c r="AE50" s="255"/>
      <c r="AF50" s="189"/>
      <c r="AG50" s="170"/>
      <c r="AH50" s="212"/>
    </row>
    <row r="51" spans="2:34" s="2" customFormat="1" ht="62.25" hidden="1" customHeight="1" x14ac:dyDescent="0.2">
      <c r="B51" s="127" t="s">
        <v>150</v>
      </c>
      <c r="C51" s="178"/>
      <c r="D51" s="179"/>
      <c r="E51" s="582"/>
      <c r="F51" s="264"/>
      <c r="G51" s="136"/>
      <c r="H51" s="136"/>
      <c r="I51" s="159" t="s">
        <v>202</v>
      </c>
      <c r="J51" s="131"/>
      <c r="K51" s="141"/>
      <c r="L51" s="135"/>
      <c r="M51" s="136"/>
      <c r="N51" s="160"/>
      <c r="O51" s="156"/>
      <c r="P51" s="156"/>
      <c r="Q51" s="146"/>
      <c r="R51" s="172"/>
      <c r="S51" s="167"/>
      <c r="T51" s="295"/>
      <c r="U51" s="253" t="e">
        <f t="shared" si="1"/>
        <v>#DIV/0!</v>
      </c>
      <c r="V51" s="131"/>
      <c r="W51" s="191"/>
      <c r="X51" s="168"/>
      <c r="Y51" s="169"/>
      <c r="Z51" s="181"/>
      <c r="AA51" s="170"/>
      <c r="AB51" s="254" t="e">
        <f t="shared" si="3"/>
        <v>#DIV/0!</v>
      </c>
      <c r="AC51" s="171"/>
      <c r="AD51" s="165"/>
      <c r="AE51" s="255"/>
      <c r="AF51" s="189"/>
      <c r="AG51" s="170"/>
      <c r="AH51" s="213"/>
    </row>
    <row r="52" spans="2:34" s="2" customFormat="1" ht="102" hidden="1" customHeight="1" x14ac:dyDescent="0.2">
      <c r="B52" s="127" t="s">
        <v>150</v>
      </c>
      <c r="C52" s="178"/>
      <c r="D52" s="179"/>
      <c r="E52" s="264"/>
      <c r="F52" s="264"/>
      <c r="G52" s="136"/>
      <c r="H52" s="136"/>
      <c r="I52" s="159" t="s">
        <v>202</v>
      </c>
      <c r="J52" s="131"/>
      <c r="K52" s="140"/>
      <c r="L52" s="135"/>
      <c r="M52" s="135"/>
      <c r="N52" s="160"/>
      <c r="O52" s="156"/>
      <c r="P52" s="156"/>
      <c r="Q52" s="263"/>
      <c r="R52" s="172"/>
      <c r="S52" s="167"/>
      <c r="T52" s="295"/>
      <c r="U52" s="253" t="e">
        <f t="shared" si="1"/>
        <v>#DIV/0!</v>
      </c>
      <c r="V52" s="129"/>
      <c r="W52" s="192"/>
      <c r="X52" s="181"/>
      <c r="Y52" s="174"/>
      <c r="Z52" s="181"/>
      <c r="AA52" s="174"/>
      <c r="AB52" s="254" t="e">
        <f t="shared" si="3"/>
        <v>#DIV/0!</v>
      </c>
      <c r="AC52" s="171"/>
      <c r="AD52" s="165"/>
      <c r="AE52" s="256"/>
      <c r="AF52" s="158"/>
      <c r="AG52" s="170"/>
      <c r="AH52" s="173"/>
    </row>
    <row r="53" spans="2:34" s="2" customFormat="1" ht="76.5" hidden="1" customHeight="1" x14ac:dyDescent="0.2">
      <c r="B53" s="127" t="s">
        <v>150</v>
      </c>
      <c r="C53" s="178"/>
      <c r="D53" s="179"/>
      <c r="E53" s="264"/>
      <c r="F53" s="264"/>
      <c r="G53" s="136"/>
      <c r="H53" s="136"/>
      <c r="I53" s="159" t="s">
        <v>202</v>
      </c>
      <c r="J53" s="136"/>
      <c r="K53" s="140"/>
      <c r="L53" s="135"/>
      <c r="M53" s="135"/>
      <c r="N53" s="160"/>
      <c r="O53" s="156"/>
      <c r="P53" s="156"/>
      <c r="Q53" s="146"/>
      <c r="R53" s="172"/>
      <c r="S53" s="167"/>
      <c r="T53" s="295"/>
      <c r="U53" s="253" t="e">
        <f t="shared" si="1"/>
        <v>#DIV/0!</v>
      </c>
      <c r="V53" s="139"/>
      <c r="W53" s="192"/>
      <c r="X53" s="181"/>
      <c r="Y53" s="174"/>
      <c r="Z53" s="181"/>
      <c r="AA53" s="174"/>
      <c r="AB53" s="254" t="e">
        <f t="shared" si="3"/>
        <v>#DIV/0!</v>
      </c>
      <c r="AC53" s="171"/>
      <c r="AD53" s="165"/>
      <c r="AE53" s="255"/>
      <c r="AF53" s="158"/>
      <c r="AG53" s="170"/>
      <c r="AH53" s="176"/>
    </row>
    <row r="54" spans="2:34" s="2" customFormat="1" ht="114.75" hidden="1" customHeight="1" x14ac:dyDescent="0.2">
      <c r="B54" s="127" t="s">
        <v>150</v>
      </c>
      <c r="C54" s="178"/>
      <c r="D54" s="179"/>
      <c r="E54" s="264"/>
      <c r="F54" s="264"/>
      <c r="G54" s="136"/>
      <c r="H54" s="136"/>
      <c r="I54" s="159" t="s">
        <v>202</v>
      </c>
      <c r="J54" s="131"/>
      <c r="K54" s="185"/>
      <c r="L54" s="135"/>
      <c r="M54" s="135"/>
      <c r="N54" s="160"/>
      <c r="O54" s="156"/>
      <c r="P54" s="156"/>
      <c r="Q54" s="264"/>
      <c r="R54" s="172"/>
      <c r="S54" s="167"/>
      <c r="T54" s="295"/>
      <c r="U54" s="253" t="e">
        <f t="shared" si="1"/>
        <v>#DIV/0!</v>
      </c>
      <c r="V54" s="139"/>
      <c r="W54" s="192"/>
      <c r="X54" s="177"/>
      <c r="Y54" s="174"/>
      <c r="Z54" s="168"/>
      <c r="AA54" s="174"/>
      <c r="AB54" s="254" t="e">
        <f t="shared" si="3"/>
        <v>#DIV/0!</v>
      </c>
      <c r="AC54" s="171"/>
      <c r="AD54" s="165"/>
      <c r="AE54" s="255"/>
      <c r="AF54" s="158"/>
      <c r="AG54" s="170"/>
      <c r="AH54" s="176"/>
    </row>
    <row r="55" spans="2:34" s="2" customFormat="1" ht="62.25" hidden="1" customHeight="1" x14ac:dyDescent="0.2">
      <c r="B55" s="127" t="s">
        <v>150</v>
      </c>
      <c r="C55" s="178"/>
      <c r="D55" s="179"/>
      <c r="E55" s="264"/>
      <c r="F55" s="264"/>
      <c r="G55" s="136"/>
      <c r="H55" s="136"/>
      <c r="I55" s="159" t="s">
        <v>202</v>
      </c>
      <c r="J55" s="131"/>
      <c r="K55" s="185"/>
      <c r="L55" s="135"/>
      <c r="M55" s="135"/>
      <c r="N55" s="160"/>
      <c r="O55" s="156"/>
      <c r="P55" s="156"/>
      <c r="Q55" s="264"/>
      <c r="R55" s="172"/>
      <c r="S55" s="167"/>
      <c r="T55" s="295"/>
      <c r="U55" s="253" t="e">
        <f t="shared" si="1"/>
        <v>#DIV/0!</v>
      </c>
      <c r="V55" s="131"/>
      <c r="W55" s="191"/>
      <c r="X55" s="168"/>
      <c r="Y55" s="169"/>
      <c r="Z55" s="168"/>
      <c r="AA55" s="170"/>
      <c r="AB55" s="254" t="e">
        <f t="shared" si="3"/>
        <v>#DIV/0!</v>
      </c>
      <c r="AC55" s="171"/>
      <c r="AD55" s="165"/>
      <c r="AE55" s="255"/>
      <c r="AF55" s="158"/>
      <c r="AG55" s="170"/>
      <c r="AH55" s="176"/>
    </row>
    <row r="56" spans="2:34" s="2" customFormat="1" ht="62.25" hidden="1" customHeight="1" x14ac:dyDescent="0.2">
      <c r="B56" s="127" t="s">
        <v>150</v>
      </c>
      <c r="C56" s="178"/>
      <c r="D56" s="179"/>
      <c r="E56" s="264"/>
      <c r="F56" s="264"/>
      <c r="G56" s="136"/>
      <c r="H56" s="136"/>
      <c r="I56" s="159" t="s">
        <v>202</v>
      </c>
      <c r="J56" s="131"/>
      <c r="K56" s="141"/>
      <c r="L56" s="135"/>
      <c r="M56" s="135"/>
      <c r="N56" s="160"/>
      <c r="O56" s="166"/>
      <c r="P56" s="166"/>
      <c r="Q56" s="264"/>
      <c r="R56" s="172"/>
      <c r="S56" s="136"/>
      <c r="T56" s="297"/>
      <c r="U56" s="253" t="e">
        <f t="shared" si="1"/>
        <v>#DIV/0!</v>
      </c>
      <c r="V56" s="131"/>
      <c r="W56" s="181"/>
      <c r="X56" s="181"/>
      <c r="Y56" s="169"/>
      <c r="Z56" s="181"/>
      <c r="AA56" s="169"/>
      <c r="AB56" s="254" t="e">
        <f t="shared" si="3"/>
        <v>#DIV/0!</v>
      </c>
      <c r="AC56" s="171"/>
      <c r="AD56" s="165"/>
      <c r="AE56" s="255"/>
      <c r="AF56" s="158"/>
      <c r="AG56" s="170"/>
      <c r="AH56" s="176"/>
    </row>
    <row r="57" spans="2:34" s="2" customFormat="1" ht="62.25" hidden="1" customHeight="1" x14ac:dyDescent="0.2">
      <c r="B57" s="127" t="s">
        <v>150</v>
      </c>
      <c r="C57" s="178"/>
      <c r="D57" s="179"/>
      <c r="E57" s="264"/>
      <c r="F57" s="264"/>
      <c r="G57" s="136"/>
      <c r="H57" s="136"/>
      <c r="I57" s="159" t="s">
        <v>202</v>
      </c>
      <c r="J57" s="131"/>
      <c r="K57" s="141"/>
      <c r="L57" s="153"/>
      <c r="M57" s="153"/>
      <c r="N57" s="160"/>
      <c r="O57" s="156"/>
      <c r="P57" s="156"/>
      <c r="Q57" s="146"/>
      <c r="R57" s="172"/>
      <c r="S57" s="136"/>
      <c r="T57" s="297"/>
      <c r="U57" s="253" t="e">
        <f t="shared" si="1"/>
        <v>#DIV/0!</v>
      </c>
      <c r="V57" s="177"/>
      <c r="W57" s="192"/>
      <c r="X57" s="181"/>
      <c r="Y57" s="174"/>
      <c r="Z57" s="181"/>
      <c r="AA57" s="174"/>
      <c r="AB57" s="254" t="e">
        <f t="shared" si="3"/>
        <v>#DIV/0!</v>
      </c>
      <c r="AC57" s="171"/>
      <c r="AD57" s="165"/>
      <c r="AE57" s="255"/>
      <c r="AF57" s="158"/>
      <c r="AG57" s="170"/>
      <c r="AH57" s="176"/>
    </row>
    <row r="58" spans="2:34" s="2" customFormat="1" ht="62.25" hidden="1" customHeight="1" x14ac:dyDescent="0.2">
      <c r="B58" s="127" t="s">
        <v>150</v>
      </c>
      <c r="C58" s="178"/>
      <c r="D58" s="179"/>
      <c r="E58" s="264"/>
      <c r="F58" s="263"/>
      <c r="G58" s="136"/>
      <c r="H58" s="136"/>
      <c r="I58" s="159" t="s">
        <v>202</v>
      </c>
      <c r="J58" s="131"/>
      <c r="K58" s="141"/>
      <c r="L58" s="135"/>
      <c r="M58" s="135"/>
      <c r="N58" s="160"/>
      <c r="O58" s="156"/>
      <c r="P58" s="156"/>
      <c r="Q58" s="264"/>
      <c r="R58" s="172"/>
      <c r="S58" s="136"/>
      <c r="T58" s="297"/>
      <c r="U58" s="253" t="e">
        <f t="shared" si="1"/>
        <v>#DIV/0!</v>
      </c>
      <c r="V58" s="127"/>
      <c r="W58" s="191"/>
      <c r="X58" s="168"/>
      <c r="Y58" s="169"/>
      <c r="Z58" s="168"/>
      <c r="AA58" s="170"/>
      <c r="AB58" s="254" t="e">
        <f t="shared" si="3"/>
        <v>#DIV/0!</v>
      </c>
      <c r="AC58" s="171"/>
      <c r="AD58" s="165"/>
      <c r="AE58" s="256"/>
      <c r="AF58" s="158"/>
      <c r="AG58" s="170"/>
      <c r="AH58" s="182"/>
    </row>
    <row r="59" spans="2:34" s="2" customFormat="1" ht="62.25" hidden="1" customHeight="1" x14ac:dyDescent="0.2">
      <c r="B59" s="127" t="s">
        <v>150</v>
      </c>
      <c r="C59" s="178"/>
      <c r="D59" s="179"/>
      <c r="E59" s="264"/>
      <c r="F59" s="264"/>
      <c r="G59" s="136"/>
      <c r="H59" s="136"/>
      <c r="I59" s="159" t="s">
        <v>202</v>
      </c>
      <c r="J59" s="131"/>
      <c r="K59" s="141"/>
      <c r="L59" s="135"/>
      <c r="M59" s="135"/>
      <c r="N59" s="160"/>
      <c r="O59" s="156"/>
      <c r="P59" s="156"/>
      <c r="Q59" s="264"/>
      <c r="R59" s="172"/>
      <c r="S59" s="136"/>
      <c r="T59" s="297"/>
      <c r="U59" s="253" t="e">
        <f t="shared" si="1"/>
        <v>#DIV/0!</v>
      </c>
      <c r="V59" s="127"/>
      <c r="W59" s="191"/>
      <c r="X59" s="168"/>
      <c r="Y59" s="169"/>
      <c r="Z59" s="168"/>
      <c r="AA59" s="170"/>
      <c r="AB59" s="254" t="e">
        <f t="shared" si="3"/>
        <v>#DIV/0!</v>
      </c>
      <c r="AC59" s="171"/>
      <c r="AD59" s="165"/>
      <c r="AE59" s="255"/>
      <c r="AF59" s="158"/>
      <c r="AG59" s="170"/>
      <c r="AH59" s="127"/>
    </row>
    <row r="60" spans="2:34" s="2" customFormat="1" ht="62.25" hidden="1" customHeight="1" x14ac:dyDescent="0.2">
      <c r="B60" s="127" t="s">
        <v>150</v>
      </c>
      <c r="C60" s="178"/>
      <c r="D60" s="179"/>
      <c r="E60" s="582"/>
      <c r="F60" s="264"/>
      <c r="G60" s="136"/>
      <c r="H60" s="136"/>
      <c r="I60" s="159" t="s">
        <v>202</v>
      </c>
      <c r="J60" s="131"/>
      <c r="K60" s="131"/>
      <c r="L60" s="132"/>
      <c r="M60" s="131"/>
      <c r="N60" s="160"/>
      <c r="O60" s="166"/>
      <c r="P60" s="166"/>
      <c r="Q60" s="136"/>
      <c r="R60" s="172"/>
      <c r="S60" s="167"/>
      <c r="T60" s="295"/>
      <c r="U60" s="253" t="e">
        <f t="shared" si="1"/>
        <v>#DIV/0!</v>
      </c>
      <c r="V60" s="131"/>
      <c r="W60" s="191"/>
      <c r="X60" s="168"/>
      <c r="Y60" s="169"/>
      <c r="Z60" s="168"/>
      <c r="AA60" s="170"/>
      <c r="AB60" s="254" t="e">
        <f t="shared" si="3"/>
        <v>#DIV/0!</v>
      </c>
      <c r="AC60" s="171"/>
      <c r="AD60" s="165"/>
      <c r="AE60" s="255"/>
      <c r="AF60" s="158"/>
      <c r="AG60" s="170"/>
      <c r="AH60" s="176"/>
    </row>
    <row r="61" spans="2:34" s="2" customFormat="1" ht="62.25" hidden="1" customHeight="1" thickBot="1" x14ac:dyDescent="0.25">
      <c r="B61" s="127" t="s">
        <v>150</v>
      </c>
      <c r="C61" s="178"/>
      <c r="D61" s="179"/>
      <c r="E61" s="582"/>
      <c r="F61" s="264"/>
      <c r="G61" s="136"/>
      <c r="H61" s="136"/>
      <c r="I61" s="159" t="s">
        <v>202</v>
      </c>
      <c r="J61" s="131"/>
      <c r="K61" s="131"/>
      <c r="L61" s="132"/>
      <c r="M61" s="131"/>
      <c r="N61" s="160"/>
      <c r="O61" s="166"/>
      <c r="P61" s="166"/>
      <c r="Q61" s="136"/>
      <c r="R61" s="172"/>
      <c r="S61" s="167"/>
      <c r="T61" s="295"/>
      <c r="U61" s="253" t="e">
        <f t="shared" si="1"/>
        <v>#DIV/0!</v>
      </c>
      <c r="V61" s="131"/>
      <c r="W61" s="191"/>
      <c r="X61" s="168"/>
      <c r="Y61" s="169"/>
      <c r="Z61" s="168"/>
      <c r="AA61" s="170"/>
      <c r="AB61" s="254" t="e">
        <f t="shared" si="3"/>
        <v>#DIV/0!</v>
      </c>
      <c r="AC61" s="171"/>
      <c r="AD61" s="165"/>
      <c r="AE61" s="255"/>
      <c r="AF61" s="158"/>
      <c r="AG61" s="170"/>
      <c r="AH61" s="176"/>
    </row>
    <row r="62" spans="2:34" s="2" customFormat="1" ht="62.25" hidden="1" customHeight="1" x14ac:dyDescent="0.2">
      <c r="B62" s="127" t="s">
        <v>150</v>
      </c>
      <c r="C62" s="178"/>
      <c r="D62" s="179"/>
      <c r="E62" s="582"/>
      <c r="F62" s="264"/>
      <c r="G62" s="136"/>
      <c r="H62" s="136"/>
      <c r="I62" s="159" t="s">
        <v>202</v>
      </c>
      <c r="J62" s="142"/>
      <c r="K62" s="583"/>
      <c r="L62" s="143"/>
      <c r="M62" s="137"/>
      <c r="N62" s="160"/>
      <c r="O62" s="156"/>
      <c r="P62" s="156"/>
      <c r="Q62" s="137"/>
      <c r="R62" s="172"/>
      <c r="S62" s="167"/>
      <c r="T62" s="297"/>
      <c r="U62" s="253" t="e">
        <f t="shared" si="1"/>
        <v>#DIV/0!</v>
      </c>
      <c r="V62" s="127"/>
      <c r="W62" s="191"/>
      <c r="X62" s="181"/>
      <c r="Y62" s="174"/>
      <c r="Z62" s="181"/>
      <c r="AA62" s="174"/>
      <c r="AB62" s="254" t="e">
        <f t="shared" si="3"/>
        <v>#DIV/0!</v>
      </c>
      <c r="AC62" s="171"/>
      <c r="AD62" s="165"/>
      <c r="AE62" s="255"/>
      <c r="AF62" s="158"/>
      <c r="AG62" s="170"/>
      <c r="AH62" s="127"/>
    </row>
    <row r="63" spans="2:34" s="2" customFormat="1" ht="74.25" hidden="1" customHeight="1" thickBot="1" x14ac:dyDescent="0.25">
      <c r="B63" s="127" t="s">
        <v>150</v>
      </c>
      <c r="C63" s="178"/>
      <c r="D63" s="179"/>
      <c r="E63" s="582"/>
      <c r="F63" s="264"/>
      <c r="G63" s="136"/>
      <c r="H63" s="136"/>
      <c r="I63" s="159" t="s">
        <v>202</v>
      </c>
      <c r="J63" s="142"/>
      <c r="K63" s="584"/>
      <c r="L63" s="143"/>
      <c r="M63" s="137"/>
      <c r="N63" s="160"/>
      <c r="O63" s="156"/>
      <c r="P63" s="156"/>
      <c r="Q63" s="137"/>
      <c r="R63" s="172"/>
      <c r="S63" s="167"/>
      <c r="T63" s="297"/>
      <c r="U63" s="253" t="e">
        <f t="shared" si="1"/>
        <v>#DIV/0!</v>
      </c>
      <c r="V63" s="127"/>
      <c r="W63" s="192"/>
      <c r="X63" s="181"/>
      <c r="Y63" s="174"/>
      <c r="Z63" s="181"/>
      <c r="AA63" s="174"/>
      <c r="AB63" s="254" t="e">
        <f t="shared" si="3"/>
        <v>#DIV/0!</v>
      </c>
      <c r="AC63" s="171"/>
      <c r="AD63" s="165"/>
      <c r="AE63" s="255"/>
      <c r="AF63" s="158"/>
      <c r="AG63" s="170"/>
      <c r="AH63" s="127"/>
    </row>
    <row r="64" spans="2:34" s="2" customFormat="1" ht="62.25" hidden="1" customHeight="1" x14ac:dyDescent="0.2">
      <c r="B64" s="127" t="s">
        <v>150</v>
      </c>
      <c r="C64" s="178"/>
      <c r="D64" s="179"/>
      <c r="E64" s="582"/>
      <c r="F64" s="264"/>
      <c r="G64" s="136"/>
      <c r="H64" s="136"/>
      <c r="I64" s="159" t="s">
        <v>202</v>
      </c>
      <c r="J64" s="131"/>
      <c r="K64" s="154"/>
      <c r="L64" s="137"/>
      <c r="M64" s="137"/>
      <c r="N64" s="160"/>
      <c r="O64" s="156"/>
      <c r="P64" s="156"/>
      <c r="Q64" s="146"/>
      <c r="R64" s="172"/>
      <c r="S64" s="167"/>
      <c r="T64" s="297"/>
      <c r="U64" s="253" t="e">
        <f t="shared" si="1"/>
        <v>#DIV/0!</v>
      </c>
      <c r="V64" s="139"/>
      <c r="W64" s="193"/>
      <c r="X64" s="181"/>
      <c r="Y64" s="174"/>
      <c r="Z64" s="181"/>
      <c r="AA64" s="169"/>
      <c r="AB64" s="254" t="e">
        <f t="shared" si="3"/>
        <v>#DIV/0!</v>
      </c>
      <c r="AC64" s="175"/>
      <c r="AD64" s="165"/>
      <c r="AE64" s="255"/>
      <c r="AF64" s="158"/>
      <c r="AG64" s="170"/>
      <c r="AH64" s="173"/>
    </row>
    <row r="65" spans="2:34" s="2" customFormat="1" ht="62.25" hidden="1" customHeight="1" x14ac:dyDescent="0.2">
      <c r="B65" s="127" t="s">
        <v>150</v>
      </c>
      <c r="C65" s="178"/>
      <c r="D65" s="179"/>
      <c r="E65" s="128"/>
      <c r="F65" s="264"/>
      <c r="G65" s="136"/>
      <c r="H65" s="136"/>
      <c r="I65" s="159" t="s">
        <v>202</v>
      </c>
      <c r="J65" s="131"/>
      <c r="K65" s="140"/>
      <c r="L65" s="137"/>
      <c r="M65" s="137"/>
      <c r="N65" s="160"/>
      <c r="O65" s="156"/>
      <c r="P65" s="156"/>
      <c r="Q65" s="145"/>
      <c r="R65" s="172"/>
      <c r="S65" s="167"/>
      <c r="T65" s="295"/>
      <c r="U65" s="253" t="e">
        <f t="shared" si="1"/>
        <v>#DIV/0!</v>
      </c>
      <c r="V65" s="131"/>
      <c r="W65" s="193"/>
      <c r="X65" s="181"/>
      <c r="Y65" s="183"/>
      <c r="Z65" s="181"/>
      <c r="AA65" s="183"/>
      <c r="AB65" s="254" t="e">
        <f t="shared" si="3"/>
        <v>#DIV/0!</v>
      </c>
      <c r="AC65" s="175"/>
      <c r="AD65" s="165"/>
      <c r="AE65" s="255"/>
      <c r="AF65" s="158"/>
      <c r="AG65" s="170"/>
      <c r="AH65" s="176"/>
    </row>
    <row r="66" spans="2:34" s="2" customFormat="1" ht="62.25" hidden="1" customHeight="1" x14ac:dyDescent="0.2">
      <c r="B66" s="127" t="s">
        <v>150</v>
      </c>
      <c r="C66" s="178"/>
      <c r="D66" s="179"/>
      <c r="E66" s="128"/>
      <c r="F66" s="264"/>
      <c r="G66" s="136"/>
      <c r="H66" s="136"/>
      <c r="I66" s="159" t="s">
        <v>202</v>
      </c>
      <c r="J66" s="131"/>
      <c r="K66" s="131"/>
      <c r="L66" s="132"/>
      <c r="M66" s="131"/>
      <c r="N66" s="160"/>
      <c r="O66" s="156"/>
      <c r="P66" s="156"/>
      <c r="Q66" s="145"/>
      <c r="R66" s="172"/>
      <c r="S66" s="167"/>
      <c r="T66" s="295"/>
      <c r="U66" s="253" t="e">
        <f t="shared" si="1"/>
        <v>#DIV/0!</v>
      </c>
      <c r="V66" s="131"/>
      <c r="W66" s="191"/>
      <c r="X66" s="168"/>
      <c r="Y66" s="169"/>
      <c r="Z66" s="168"/>
      <c r="AA66" s="170"/>
      <c r="AB66" s="254" t="e">
        <f t="shared" si="3"/>
        <v>#DIV/0!</v>
      </c>
      <c r="AC66" s="171"/>
      <c r="AD66" s="165"/>
      <c r="AE66" s="255"/>
      <c r="AF66" s="158"/>
      <c r="AG66" s="170"/>
      <c r="AH66" s="170"/>
    </row>
    <row r="67" spans="2:34" s="2" customFormat="1" ht="62.25" hidden="1" customHeight="1" x14ac:dyDescent="0.2">
      <c r="B67" s="127" t="s">
        <v>150</v>
      </c>
      <c r="C67" s="178"/>
      <c r="D67" s="179"/>
      <c r="E67" s="128"/>
      <c r="F67" s="264"/>
      <c r="G67" s="136"/>
      <c r="H67" s="136"/>
      <c r="I67" s="159" t="s">
        <v>202</v>
      </c>
      <c r="J67" s="131"/>
      <c r="K67" s="131"/>
      <c r="L67" s="132"/>
      <c r="M67" s="131"/>
      <c r="N67" s="160"/>
      <c r="O67" s="156"/>
      <c r="P67" s="156"/>
      <c r="Q67" s="145"/>
      <c r="R67" s="172"/>
      <c r="S67" s="167"/>
      <c r="T67" s="295"/>
      <c r="U67" s="253" t="e">
        <f t="shared" si="1"/>
        <v>#DIV/0!</v>
      </c>
      <c r="V67" s="131"/>
      <c r="W67" s="191"/>
      <c r="X67" s="168"/>
      <c r="Y67" s="169"/>
      <c r="Z67" s="168"/>
      <c r="AA67" s="170"/>
      <c r="AB67" s="254" t="e">
        <f t="shared" si="3"/>
        <v>#DIV/0!</v>
      </c>
      <c r="AC67" s="171"/>
      <c r="AD67" s="165"/>
      <c r="AE67" s="255"/>
      <c r="AF67" s="158"/>
      <c r="AG67" s="170"/>
      <c r="AH67" s="170"/>
    </row>
    <row r="68" spans="2:34" s="2" customFormat="1" ht="62.25" hidden="1" customHeight="1" x14ac:dyDescent="0.2">
      <c r="B68" s="127" t="s">
        <v>150</v>
      </c>
      <c r="C68" s="178"/>
      <c r="D68" s="179"/>
      <c r="E68" s="128"/>
      <c r="F68" s="264"/>
      <c r="G68" s="136"/>
      <c r="H68" s="136"/>
      <c r="I68" s="159" t="s">
        <v>202</v>
      </c>
      <c r="J68" s="131"/>
      <c r="K68" s="131"/>
      <c r="L68" s="132"/>
      <c r="M68" s="131"/>
      <c r="N68" s="160"/>
      <c r="O68" s="166"/>
      <c r="P68" s="166"/>
      <c r="Q68" s="145"/>
      <c r="R68" s="172"/>
      <c r="S68" s="167"/>
      <c r="T68" s="295"/>
      <c r="U68" s="253" t="e">
        <f t="shared" si="1"/>
        <v>#DIV/0!</v>
      </c>
      <c r="V68" s="131"/>
      <c r="W68" s="191"/>
      <c r="X68" s="168"/>
      <c r="Y68" s="169"/>
      <c r="Z68" s="168"/>
      <c r="AA68" s="170"/>
      <c r="AB68" s="254" t="e">
        <f t="shared" si="3"/>
        <v>#DIV/0!</v>
      </c>
      <c r="AC68" s="171"/>
      <c r="AD68" s="165"/>
      <c r="AE68" s="255"/>
      <c r="AF68" s="158"/>
      <c r="AG68" s="170"/>
      <c r="AH68" s="170"/>
    </row>
    <row r="69" spans="2:34" s="2" customFormat="1" ht="62.25" hidden="1" customHeight="1" x14ac:dyDescent="0.2">
      <c r="B69" s="127" t="s">
        <v>150</v>
      </c>
      <c r="C69" s="178"/>
      <c r="D69" s="179"/>
      <c r="E69" s="128"/>
      <c r="F69" s="264"/>
      <c r="G69" s="136"/>
      <c r="H69" s="136"/>
      <c r="I69" s="159" t="s">
        <v>202</v>
      </c>
      <c r="J69" s="131"/>
      <c r="K69" s="140"/>
      <c r="L69" s="137"/>
      <c r="M69" s="137"/>
      <c r="N69" s="160"/>
      <c r="O69" s="156"/>
      <c r="P69" s="156"/>
      <c r="Q69" s="145"/>
      <c r="R69" s="172"/>
      <c r="S69" s="167"/>
      <c r="T69" s="295"/>
      <c r="U69" s="253" t="e">
        <f t="shared" si="1"/>
        <v>#DIV/0!</v>
      </c>
      <c r="V69" s="131"/>
      <c r="W69" s="191"/>
      <c r="X69" s="168"/>
      <c r="Y69" s="169"/>
      <c r="Z69" s="168"/>
      <c r="AA69" s="170"/>
      <c r="AB69" s="254" t="e">
        <f t="shared" si="3"/>
        <v>#DIV/0!</v>
      </c>
      <c r="AC69" s="171"/>
      <c r="AD69" s="165"/>
      <c r="AE69" s="255"/>
      <c r="AF69" s="158"/>
      <c r="AG69" s="170"/>
      <c r="AH69" s="176"/>
    </row>
    <row r="70" spans="2:34" s="2" customFormat="1" ht="62.25" hidden="1" customHeight="1" x14ac:dyDescent="0.2">
      <c r="B70" s="127" t="s">
        <v>150</v>
      </c>
      <c r="C70" s="178"/>
      <c r="D70" s="179"/>
      <c r="E70" s="128"/>
      <c r="F70" s="264"/>
      <c r="G70" s="136"/>
      <c r="H70" s="136"/>
      <c r="I70" s="159" t="s">
        <v>202</v>
      </c>
      <c r="J70" s="131"/>
      <c r="K70" s="140"/>
      <c r="L70" s="137"/>
      <c r="M70" s="137"/>
      <c r="N70" s="160"/>
      <c r="O70" s="166"/>
      <c r="P70" s="166"/>
      <c r="Q70" s="145"/>
      <c r="R70" s="172"/>
      <c r="S70" s="167"/>
      <c r="T70" s="295"/>
      <c r="U70" s="253" t="e">
        <f t="shared" si="1"/>
        <v>#DIV/0!</v>
      </c>
      <c r="V70" s="131"/>
      <c r="W70" s="191"/>
      <c r="X70" s="168"/>
      <c r="Y70" s="169"/>
      <c r="Z70" s="168"/>
      <c r="AA70" s="170"/>
      <c r="AB70" s="254" t="e">
        <f t="shared" si="3"/>
        <v>#DIV/0!</v>
      </c>
      <c r="AC70" s="171"/>
      <c r="AD70" s="165"/>
      <c r="AE70" s="255"/>
      <c r="AF70" s="158"/>
      <c r="AG70" s="170"/>
      <c r="AH70" s="173"/>
    </row>
    <row r="71" spans="2:34" s="2" customFormat="1" ht="62.25" hidden="1" customHeight="1" x14ac:dyDescent="0.2">
      <c r="B71" s="127" t="s">
        <v>150</v>
      </c>
      <c r="C71" s="178"/>
      <c r="D71" s="179"/>
      <c r="E71" s="128"/>
      <c r="F71" s="264"/>
      <c r="G71" s="136"/>
      <c r="H71" s="136"/>
      <c r="I71" s="159" t="s">
        <v>202</v>
      </c>
      <c r="J71" s="131"/>
      <c r="K71" s="199"/>
      <c r="L71" s="132"/>
      <c r="M71" s="131"/>
      <c r="N71" s="160"/>
      <c r="O71" s="166"/>
      <c r="P71" s="166"/>
      <c r="Q71" s="145"/>
      <c r="R71" s="172"/>
      <c r="S71" s="167"/>
      <c r="T71" s="295"/>
      <c r="U71" s="253" t="e">
        <f t="shared" ref="U71:U134" si="4">(T71*100)/(S71)</f>
        <v>#DIV/0!</v>
      </c>
      <c r="V71" s="131"/>
      <c r="W71" s="191"/>
      <c r="X71" s="168"/>
      <c r="Y71" s="169"/>
      <c r="Z71" s="168"/>
      <c r="AA71" s="170"/>
      <c r="AB71" s="254" t="e">
        <f t="shared" si="3"/>
        <v>#DIV/0!</v>
      </c>
      <c r="AC71" s="171"/>
      <c r="AD71" s="165"/>
      <c r="AE71" s="255"/>
      <c r="AF71" s="158"/>
      <c r="AG71" s="170"/>
      <c r="AH71" s="170"/>
    </row>
    <row r="72" spans="2:34" s="2" customFormat="1" ht="62.25" hidden="1" customHeight="1" x14ac:dyDescent="0.2">
      <c r="B72" s="127" t="s">
        <v>150</v>
      </c>
      <c r="C72" s="178"/>
      <c r="D72" s="179"/>
      <c r="E72" s="128"/>
      <c r="F72" s="264"/>
      <c r="G72" s="136"/>
      <c r="H72" s="136"/>
      <c r="I72" s="159" t="s">
        <v>202</v>
      </c>
      <c r="J72" s="131"/>
      <c r="K72" s="140"/>
      <c r="L72" s="137"/>
      <c r="M72" s="137"/>
      <c r="N72" s="160"/>
      <c r="O72" s="156"/>
      <c r="P72" s="156"/>
      <c r="Q72" s="145"/>
      <c r="R72" s="172"/>
      <c r="S72" s="167"/>
      <c r="T72" s="295"/>
      <c r="U72" s="253" t="e">
        <f t="shared" si="4"/>
        <v>#DIV/0!</v>
      </c>
      <c r="V72" s="131"/>
      <c r="W72" s="191"/>
      <c r="X72" s="168"/>
      <c r="Y72" s="169"/>
      <c r="Z72" s="168"/>
      <c r="AA72" s="170"/>
      <c r="AB72" s="254" t="e">
        <f t="shared" si="3"/>
        <v>#DIV/0!</v>
      </c>
      <c r="AC72" s="171"/>
      <c r="AD72" s="165"/>
      <c r="AE72" s="255"/>
      <c r="AF72" s="158"/>
      <c r="AG72" s="170"/>
      <c r="AH72" s="176"/>
    </row>
    <row r="73" spans="2:34" s="2" customFormat="1" ht="74.25" hidden="1" customHeight="1" x14ac:dyDescent="0.2">
      <c r="B73" s="127" t="s">
        <v>150</v>
      </c>
      <c r="C73" s="178"/>
      <c r="D73" s="179"/>
      <c r="E73" s="128"/>
      <c r="F73" s="264"/>
      <c r="G73" s="136"/>
      <c r="H73" s="136"/>
      <c r="I73" s="159" t="s">
        <v>202</v>
      </c>
      <c r="J73" s="131"/>
      <c r="K73" s="140"/>
      <c r="L73" s="137"/>
      <c r="M73" s="137"/>
      <c r="N73" s="160"/>
      <c r="O73" s="156"/>
      <c r="P73" s="156"/>
      <c r="Q73" s="145"/>
      <c r="R73" s="172"/>
      <c r="S73" s="167"/>
      <c r="T73" s="295"/>
      <c r="U73" s="253" t="e">
        <f t="shared" si="4"/>
        <v>#DIV/0!</v>
      </c>
      <c r="V73" s="131"/>
      <c r="W73" s="191"/>
      <c r="X73" s="168"/>
      <c r="Y73" s="169"/>
      <c r="Z73" s="168"/>
      <c r="AA73" s="170"/>
      <c r="AB73" s="254" t="e">
        <f t="shared" si="3"/>
        <v>#DIV/0!</v>
      </c>
      <c r="AC73" s="171"/>
      <c r="AD73" s="165"/>
      <c r="AE73" s="255"/>
      <c r="AF73" s="158"/>
      <c r="AG73" s="170"/>
      <c r="AH73" s="176"/>
    </row>
    <row r="74" spans="2:34" s="2" customFormat="1" ht="62.25" hidden="1" customHeight="1" x14ac:dyDescent="0.2">
      <c r="B74" s="127" t="s">
        <v>150</v>
      </c>
      <c r="C74" s="178"/>
      <c r="D74" s="179"/>
      <c r="E74" s="128"/>
      <c r="F74" s="264"/>
      <c r="G74" s="136"/>
      <c r="H74" s="136"/>
      <c r="I74" s="159" t="s">
        <v>202</v>
      </c>
      <c r="J74" s="131"/>
      <c r="K74" s="131"/>
      <c r="L74" s="132"/>
      <c r="M74" s="131"/>
      <c r="N74" s="160"/>
      <c r="O74" s="166"/>
      <c r="P74" s="166"/>
      <c r="Q74" s="136"/>
      <c r="R74" s="172"/>
      <c r="S74" s="167"/>
      <c r="T74" s="295"/>
      <c r="U74" s="253" t="e">
        <f t="shared" si="4"/>
        <v>#DIV/0!</v>
      </c>
      <c r="V74" s="139"/>
      <c r="W74" s="191"/>
      <c r="X74" s="168"/>
      <c r="Y74" s="169"/>
      <c r="Z74" s="168"/>
      <c r="AA74" s="170"/>
      <c r="AB74" s="254" t="e">
        <f t="shared" si="3"/>
        <v>#DIV/0!</v>
      </c>
      <c r="AC74" s="171"/>
      <c r="AD74" s="165"/>
      <c r="AE74" s="255"/>
      <c r="AF74" s="158"/>
      <c r="AG74" s="170"/>
      <c r="AH74" s="173"/>
    </row>
    <row r="75" spans="2:34" s="2" customFormat="1" ht="62.25" hidden="1" customHeight="1" x14ac:dyDescent="0.2">
      <c r="B75" s="127" t="s">
        <v>150</v>
      </c>
      <c r="C75" s="178"/>
      <c r="D75" s="179"/>
      <c r="E75" s="128"/>
      <c r="F75" s="264"/>
      <c r="G75" s="136"/>
      <c r="H75" s="136"/>
      <c r="I75" s="159" t="s">
        <v>202</v>
      </c>
      <c r="J75" s="131"/>
      <c r="K75" s="131"/>
      <c r="L75" s="132"/>
      <c r="M75" s="131"/>
      <c r="N75" s="160"/>
      <c r="O75" s="166"/>
      <c r="P75" s="166"/>
      <c r="Q75" s="136"/>
      <c r="R75" s="172"/>
      <c r="S75" s="172"/>
      <c r="T75" s="297"/>
      <c r="U75" s="253" t="e">
        <f t="shared" si="4"/>
        <v>#DIV/0!</v>
      </c>
      <c r="V75" s="139"/>
      <c r="W75" s="191"/>
      <c r="X75" s="168"/>
      <c r="Y75" s="169"/>
      <c r="Z75" s="168"/>
      <c r="AA75" s="170"/>
      <c r="AB75" s="254" t="e">
        <f t="shared" si="3"/>
        <v>#DIV/0!</v>
      </c>
      <c r="AC75" s="171"/>
      <c r="AD75" s="165"/>
      <c r="AE75" s="255"/>
      <c r="AF75" s="158"/>
      <c r="AG75" s="170"/>
      <c r="AH75" s="173"/>
    </row>
    <row r="76" spans="2:34" s="2" customFormat="1" ht="62.25" hidden="1" customHeight="1" x14ac:dyDescent="0.2">
      <c r="B76" s="127" t="s">
        <v>150</v>
      </c>
      <c r="C76" s="178"/>
      <c r="D76" s="179"/>
      <c r="E76" s="128"/>
      <c r="F76" s="264"/>
      <c r="G76" s="136"/>
      <c r="H76" s="136"/>
      <c r="I76" s="159" t="s">
        <v>202</v>
      </c>
      <c r="J76" s="131"/>
      <c r="K76" s="131"/>
      <c r="L76" s="132"/>
      <c r="M76" s="131"/>
      <c r="N76" s="160"/>
      <c r="O76" s="166"/>
      <c r="P76" s="166"/>
      <c r="Q76" s="136"/>
      <c r="R76" s="172"/>
      <c r="S76" s="167"/>
      <c r="T76" s="295"/>
      <c r="U76" s="253" t="e">
        <f t="shared" si="4"/>
        <v>#DIV/0!</v>
      </c>
      <c r="V76" s="131"/>
      <c r="W76" s="191"/>
      <c r="X76" s="168"/>
      <c r="Y76" s="169"/>
      <c r="Z76" s="168"/>
      <c r="AA76" s="170"/>
      <c r="AB76" s="254" t="e">
        <f t="shared" si="3"/>
        <v>#DIV/0!</v>
      </c>
      <c r="AC76" s="171"/>
      <c r="AD76" s="165"/>
      <c r="AE76" s="255"/>
      <c r="AF76" s="158"/>
      <c r="AG76" s="170"/>
      <c r="AH76" s="170"/>
    </row>
    <row r="77" spans="2:34" s="2" customFormat="1" ht="62.25" hidden="1" customHeight="1" x14ac:dyDescent="0.2">
      <c r="B77" s="127" t="s">
        <v>150</v>
      </c>
      <c r="C77" s="178"/>
      <c r="D77" s="179"/>
      <c r="E77" s="128"/>
      <c r="F77" s="264"/>
      <c r="G77" s="136"/>
      <c r="H77" s="136"/>
      <c r="I77" s="159" t="s">
        <v>202</v>
      </c>
      <c r="J77" s="131"/>
      <c r="K77" s="131"/>
      <c r="L77" s="132"/>
      <c r="M77" s="131"/>
      <c r="N77" s="160"/>
      <c r="O77" s="166"/>
      <c r="P77" s="166"/>
      <c r="Q77" s="136"/>
      <c r="R77" s="172"/>
      <c r="S77" s="167"/>
      <c r="T77" s="295"/>
      <c r="U77" s="253" t="e">
        <f t="shared" si="4"/>
        <v>#DIV/0!</v>
      </c>
      <c r="V77" s="139"/>
      <c r="W77" s="191"/>
      <c r="X77" s="168"/>
      <c r="Y77" s="169"/>
      <c r="Z77" s="168"/>
      <c r="AA77" s="170"/>
      <c r="AB77" s="254" t="e">
        <f t="shared" si="3"/>
        <v>#DIV/0!</v>
      </c>
      <c r="AC77" s="171"/>
      <c r="AD77" s="165"/>
      <c r="AE77" s="255"/>
      <c r="AF77" s="158"/>
      <c r="AG77" s="170"/>
      <c r="AH77" s="173"/>
    </row>
    <row r="78" spans="2:34" s="2" customFormat="1" ht="62.25" hidden="1" customHeight="1" x14ac:dyDescent="0.2">
      <c r="B78" s="127" t="s">
        <v>150</v>
      </c>
      <c r="C78" s="178"/>
      <c r="D78" s="179"/>
      <c r="E78" s="128"/>
      <c r="F78" s="264"/>
      <c r="G78" s="136"/>
      <c r="H78" s="136"/>
      <c r="I78" s="159" t="s">
        <v>202</v>
      </c>
      <c r="J78" s="131"/>
      <c r="K78" s="131"/>
      <c r="L78" s="132"/>
      <c r="M78" s="131"/>
      <c r="N78" s="160"/>
      <c r="O78" s="166"/>
      <c r="P78" s="166"/>
      <c r="Q78" s="136"/>
      <c r="R78" s="172"/>
      <c r="S78" s="136"/>
      <c r="T78" s="297"/>
      <c r="U78" s="253" t="e">
        <f t="shared" si="4"/>
        <v>#DIV/0!</v>
      </c>
      <c r="V78" s="131"/>
      <c r="W78" s="191"/>
      <c r="X78" s="168"/>
      <c r="Y78" s="169"/>
      <c r="Z78" s="168"/>
      <c r="AA78" s="170"/>
      <c r="AB78" s="254" t="e">
        <f t="shared" si="3"/>
        <v>#DIV/0!</v>
      </c>
      <c r="AC78" s="171"/>
      <c r="AD78" s="165"/>
      <c r="AE78" s="255"/>
      <c r="AF78" s="158"/>
      <c r="AG78" s="170"/>
      <c r="AH78" s="170"/>
    </row>
    <row r="79" spans="2:34" s="2" customFormat="1" ht="62.25" hidden="1" customHeight="1" x14ac:dyDescent="0.2">
      <c r="B79" s="127" t="s">
        <v>150</v>
      </c>
      <c r="C79" s="178"/>
      <c r="D79" s="179"/>
      <c r="E79" s="128"/>
      <c r="F79" s="264"/>
      <c r="G79" s="136"/>
      <c r="H79" s="136"/>
      <c r="I79" s="159" t="s">
        <v>202</v>
      </c>
      <c r="J79" s="190"/>
      <c r="K79" s="136"/>
      <c r="L79" s="138"/>
      <c r="M79" s="138"/>
      <c r="N79" s="160"/>
      <c r="O79" s="156"/>
      <c r="P79" s="156"/>
      <c r="Q79" s="137"/>
      <c r="R79" s="172"/>
      <c r="S79" s="136"/>
      <c r="T79" s="297"/>
      <c r="U79" s="253" t="e">
        <f t="shared" si="4"/>
        <v>#DIV/0!</v>
      </c>
      <c r="V79" s="127"/>
      <c r="W79" s="168"/>
      <c r="X79" s="181"/>
      <c r="Y79" s="180"/>
      <c r="Z79" s="181"/>
      <c r="AA79" s="180"/>
      <c r="AB79" s="254" t="e">
        <f t="shared" si="3"/>
        <v>#DIV/0!</v>
      </c>
      <c r="AC79" s="175"/>
      <c r="AD79" s="165"/>
      <c r="AE79" s="255"/>
      <c r="AF79" s="158"/>
      <c r="AG79" s="170"/>
      <c r="AH79" s="127"/>
    </row>
    <row r="80" spans="2:34" s="2" customFormat="1" ht="62.25" hidden="1" customHeight="1" x14ac:dyDescent="0.2">
      <c r="B80" s="127" t="s">
        <v>150</v>
      </c>
      <c r="C80" s="178"/>
      <c r="D80" s="179"/>
      <c r="E80" s="128"/>
      <c r="F80" s="264"/>
      <c r="G80" s="136"/>
      <c r="H80" s="136"/>
      <c r="I80" s="159" t="s">
        <v>202</v>
      </c>
      <c r="J80" s="131"/>
      <c r="K80" s="131"/>
      <c r="L80" s="132"/>
      <c r="M80" s="131"/>
      <c r="N80" s="160"/>
      <c r="O80" s="156"/>
      <c r="P80" s="156"/>
      <c r="Q80" s="136"/>
      <c r="R80" s="172"/>
      <c r="S80" s="136"/>
      <c r="T80" s="297"/>
      <c r="U80" s="253" t="e">
        <f t="shared" si="4"/>
        <v>#DIV/0!</v>
      </c>
      <c r="V80" s="139"/>
      <c r="W80" s="191"/>
      <c r="X80" s="168"/>
      <c r="Y80" s="169"/>
      <c r="Z80" s="168"/>
      <c r="AA80" s="170"/>
      <c r="AB80" s="254" t="e">
        <f t="shared" si="3"/>
        <v>#DIV/0!</v>
      </c>
      <c r="AC80" s="171"/>
      <c r="AD80" s="165"/>
      <c r="AE80" s="255"/>
      <c r="AF80" s="158"/>
      <c r="AG80" s="170"/>
      <c r="AH80" s="176"/>
    </row>
    <row r="81" spans="2:34" s="2" customFormat="1" ht="81" hidden="1" customHeight="1" x14ac:dyDescent="0.2">
      <c r="B81" s="127" t="s">
        <v>150</v>
      </c>
      <c r="C81" s="178"/>
      <c r="D81" s="179"/>
      <c r="E81" s="128"/>
      <c r="F81" s="264"/>
      <c r="G81" s="136"/>
      <c r="H81" s="136"/>
      <c r="I81" s="159" t="s">
        <v>202</v>
      </c>
      <c r="J81" s="131"/>
      <c r="K81" s="131"/>
      <c r="L81" s="132"/>
      <c r="M81" s="131"/>
      <c r="N81" s="160"/>
      <c r="O81" s="156"/>
      <c r="P81" s="156"/>
      <c r="Q81" s="136"/>
      <c r="R81" s="172"/>
      <c r="S81" s="136"/>
      <c r="T81" s="297"/>
      <c r="U81" s="253" t="e">
        <f t="shared" si="4"/>
        <v>#DIV/0!</v>
      </c>
      <c r="V81" s="127"/>
      <c r="W81" s="191"/>
      <c r="X81" s="168"/>
      <c r="Y81" s="169"/>
      <c r="Z81" s="168"/>
      <c r="AA81" s="170"/>
      <c r="AB81" s="254" t="e">
        <f t="shared" si="3"/>
        <v>#DIV/0!</v>
      </c>
      <c r="AC81" s="171"/>
      <c r="AD81" s="165"/>
      <c r="AE81" s="255"/>
      <c r="AF81" s="158"/>
      <c r="AG81" s="170"/>
      <c r="AH81" s="127"/>
    </row>
    <row r="82" spans="2:34" s="2" customFormat="1" ht="62.25" hidden="1" customHeight="1" x14ac:dyDescent="0.2">
      <c r="B82" s="100"/>
      <c r="C82" s="266"/>
      <c r="D82" s="103"/>
      <c r="E82" s="266"/>
      <c r="F82" s="103"/>
      <c r="G82" s="104"/>
      <c r="H82" s="104"/>
      <c r="I82" s="7" t="s">
        <v>202</v>
      </c>
      <c r="J82" s="103"/>
      <c r="K82" s="103"/>
      <c r="L82" s="105"/>
      <c r="M82" s="103"/>
      <c r="N82" s="102"/>
      <c r="O82" s="106"/>
      <c r="P82" s="106"/>
      <c r="Q82" s="136"/>
      <c r="R82" s="107"/>
      <c r="S82" s="108"/>
      <c r="T82" s="295"/>
      <c r="U82" s="253" t="e">
        <f t="shared" si="4"/>
        <v>#DIV/0!</v>
      </c>
      <c r="V82" s="131"/>
      <c r="W82" s="103"/>
      <c r="X82" s="109"/>
      <c r="Y82" s="110"/>
      <c r="Z82" s="109"/>
      <c r="AA82" s="111"/>
      <c r="AB82" s="254" t="e">
        <f t="shared" si="3"/>
        <v>#DIV/0!</v>
      </c>
      <c r="AC82" s="112"/>
      <c r="AD82" s="88"/>
      <c r="AE82" s="257"/>
      <c r="AF82" s="113"/>
      <c r="AG82" s="111"/>
      <c r="AH82" s="111"/>
    </row>
    <row r="83" spans="2:34" s="2" customFormat="1" ht="62.25" hidden="1" customHeight="1" x14ac:dyDescent="0.2">
      <c r="B83" s="100"/>
      <c r="C83" s="266"/>
      <c r="D83" s="103"/>
      <c r="E83" s="266"/>
      <c r="F83" s="103"/>
      <c r="G83" s="104"/>
      <c r="H83" s="104"/>
      <c r="I83" s="7" t="s">
        <v>202</v>
      </c>
      <c r="J83" s="103"/>
      <c r="K83" s="103"/>
      <c r="L83" s="105"/>
      <c r="M83" s="103"/>
      <c r="N83" s="102"/>
      <c r="O83" s="106"/>
      <c r="P83" s="106"/>
      <c r="Q83" s="136"/>
      <c r="R83" s="107"/>
      <c r="S83" s="108"/>
      <c r="T83" s="295"/>
      <c r="U83" s="253" t="e">
        <f t="shared" si="4"/>
        <v>#DIV/0!</v>
      </c>
      <c r="V83" s="131"/>
      <c r="W83" s="103"/>
      <c r="X83" s="109"/>
      <c r="Y83" s="110"/>
      <c r="Z83" s="109"/>
      <c r="AA83" s="111"/>
      <c r="AB83" s="254" t="e">
        <f t="shared" si="3"/>
        <v>#DIV/0!</v>
      </c>
      <c r="AC83" s="112"/>
      <c r="AD83" s="88"/>
      <c r="AE83" s="257"/>
      <c r="AF83" s="113"/>
      <c r="AG83" s="111"/>
      <c r="AH83" s="111"/>
    </row>
    <row r="84" spans="2:34" s="2" customFormat="1" ht="62.25" hidden="1" customHeight="1" x14ac:dyDescent="0.2">
      <c r="B84" s="100"/>
      <c r="C84" s="266"/>
      <c r="D84" s="103"/>
      <c r="E84" s="266"/>
      <c r="F84" s="103"/>
      <c r="G84" s="104"/>
      <c r="H84" s="104"/>
      <c r="I84" s="7" t="s">
        <v>202</v>
      </c>
      <c r="J84" s="103"/>
      <c r="K84" s="103"/>
      <c r="L84" s="105"/>
      <c r="M84" s="103"/>
      <c r="N84" s="102"/>
      <c r="O84" s="106"/>
      <c r="P84" s="106"/>
      <c r="Q84" s="136"/>
      <c r="R84" s="107"/>
      <c r="S84" s="108"/>
      <c r="T84" s="295"/>
      <c r="U84" s="253" t="e">
        <f t="shared" si="4"/>
        <v>#DIV/0!</v>
      </c>
      <c r="V84" s="131"/>
      <c r="W84" s="103"/>
      <c r="X84" s="109"/>
      <c r="Y84" s="110"/>
      <c r="Z84" s="109"/>
      <c r="AA84" s="111"/>
      <c r="AB84" s="254" t="e">
        <f t="shared" ref="AB84:AB147" si="5">(Z84*100)/(X84)</f>
        <v>#DIV/0!</v>
      </c>
      <c r="AC84" s="112"/>
      <c r="AD84" s="88"/>
      <c r="AE84" s="257"/>
      <c r="AF84" s="113"/>
      <c r="AG84" s="111"/>
      <c r="AH84" s="111"/>
    </row>
    <row r="85" spans="2:34" s="2" customFormat="1" ht="62.25" hidden="1" customHeight="1" x14ac:dyDescent="0.2">
      <c r="B85" s="100"/>
      <c r="C85" s="266"/>
      <c r="D85" s="103"/>
      <c r="E85" s="266"/>
      <c r="F85" s="103"/>
      <c r="G85" s="104"/>
      <c r="H85" s="104"/>
      <c r="I85" s="7" t="s">
        <v>202</v>
      </c>
      <c r="J85" s="103"/>
      <c r="K85" s="103"/>
      <c r="L85" s="105"/>
      <c r="M85" s="103"/>
      <c r="N85" s="102"/>
      <c r="O85" s="106"/>
      <c r="P85" s="106"/>
      <c r="Q85" s="136"/>
      <c r="R85" s="107"/>
      <c r="S85" s="108"/>
      <c r="T85" s="295"/>
      <c r="U85" s="253" t="e">
        <f t="shared" si="4"/>
        <v>#DIV/0!</v>
      </c>
      <c r="V85" s="131"/>
      <c r="W85" s="103"/>
      <c r="X85" s="109"/>
      <c r="Y85" s="110"/>
      <c r="Z85" s="109"/>
      <c r="AA85" s="111"/>
      <c r="AB85" s="254" t="e">
        <f t="shared" si="5"/>
        <v>#DIV/0!</v>
      </c>
      <c r="AC85" s="112"/>
      <c r="AD85" s="88"/>
      <c r="AE85" s="257"/>
      <c r="AF85" s="113"/>
      <c r="AG85" s="111"/>
      <c r="AH85" s="111"/>
    </row>
    <row r="86" spans="2:34" s="2" customFormat="1" ht="62.25" hidden="1" customHeight="1" x14ac:dyDescent="0.2">
      <c r="B86" s="100"/>
      <c r="C86" s="266"/>
      <c r="D86" s="103"/>
      <c r="E86" s="266"/>
      <c r="F86" s="103"/>
      <c r="G86" s="104"/>
      <c r="H86" s="104"/>
      <c r="I86" s="7" t="s">
        <v>202</v>
      </c>
      <c r="J86" s="103"/>
      <c r="K86" s="103"/>
      <c r="L86" s="105"/>
      <c r="M86" s="103"/>
      <c r="N86" s="102"/>
      <c r="O86" s="106"/>
      <c r="P86" s="106"/>
      <c r="Q86" s="136"/>
      <c r="R86" s="107"/>
      <c r="S86" s="108"/>
      <c r="T86" s="295"/>
      <c r="U86" s="253" t="e">
        <f t="shared" si="4"/>
        <v>#DIV/0!</v>
      </c>
      <c r="V86" s="131"/>
      <c r="W86" s="103"/>
      <c r="X86" s="109"/>
      <c r="Y86" s="110"/>
      <c r="Z86" s="109"/>
      <c r="AA86" s="111"/>
      <c r="AB86" s="254" t="e">
        <f t="shared" si="5"/>
        <v>#DIV/0!</v>
      </c>
      <c r="AC86" s="112"/>
      <c r="AD86" s="88"/>
      <c r="AE86" s="257"/>
      <c r="AF86" s="113"/>
      <c r="AG86" s="111"/>
      <c r="AH86" s="111"/>
    </row>
    <row r="87" spans="2:34" s="2" customFormat="1" ht="62.25" hidden="1" customHeight="1" x14ac:dyDescent="0.2">
      <c r="B87" s="100"/>
      <c r="C87" s="266"/>
      <c r="D87" s="103"/>
      <c r="E87" s="266"/>
      <c r="F87" s="103"/>
      <c r="G87" s="104"/>
      <c r="H87" s="104"/>
      <c r="I87" s="7" t="s">
        <v>202</v>
      </c>
      <c r="J87" s="103"/>
      <c r="K87" s="103"/>
      <c r="L87" s="105"/>
      <c r="M87" s="103"/>
      <c r="N87" s="102"/>
      <c r="O87" s="106"/>
      <c r="P87" s="106"/>
      <c r="Q87" s="136"/>
      <c r="R87" s="107"/>
      <c r="S87" s="108"/>
      <c r="T87" s="295"/>
      <c r="U87" s="253" t="e">
        <f t="shared" si="4"/>
        <v>#DIV/0!</v>
      </c>
      <c r="V87" s="131"/>
      <c r="W87" s="103"/>
      <c r="X87" s="109"/>
      <c r="Y87" s="110"/>
      <c r="Z87" s="109"/>
      <c r="AA87" s="111"/>
      <c r="AB87" s="254" t="e">
        <f t="shared" si="5"/>
        <v>#DIV/0!</v>
      </c>
      <c r="AC87" s="112"/>
      <c r="AD87" s="88"/>
      <c r="AE87" s="257"/>
      <c r="AF87" s="113"/>
      <c r="AG87" s="111"/>
      <c r="AH87" s="111"/>
    </row>
    <row r="88" spans="2:34" s="2" customFormat="1" ht="62.25" hidden="1" customHeight="1" x14ac:dyDescent="0.2">
      <c r="B88" s="100"/>
      <c r="C88" s="266"/>
      <c r="D88" s="103"/>
      <c r="E88" s="266"/>
      <c r="F88" s="103"/>
      <c r="G88" s="104"/>
      <c r="H88" s="104"/>
      <c r="I88" s="7" t="s">
        <v>202</v>
      </c>
      <c r="J88" s="103"/>
      <c r="K88" s="103"/>
      <c r="L88" s="105"/>
      <c r="M88" s="103"/>
      <c r="N88" s="102"/>
      <c r="O88" s="106"/>
      <c r="P88" s="106"/>
      <c r="Q88" s="136"/>
      <c r="R88" s="107"/>
      <c r="S88" s="108"/>
      <c r="T88" s="295"/>
      <c r="U88" s="253" t="e">
        <f t="shared" si="4"/>
        <v>#DIV/0!</v>
      </c>
      <c r="V88" s="131"/>
      <c r="W88" s="103"/>
      <c r="X88" s="109"/>
      <c r="Y88" s="110"/>
      <c r="Z88" s="109"/>
      <c r="AA88" s="111"/>
      <c r="AB88" s="254" t="e">
        <f t="shared" si="5"/>
        <v>#DIV/0!</v>
      </c>
      <c r="AC88" s="112"/>
      <c r="AD88" s="88"/>
      <c r="AE88" s="257"/>
      <c r="AF88" s="113"/>
      <c r="AG88" s="111"/>
      <c r="AH88" s="111"/>
    </row>
    <row r="89" spans="2:34" s="2" customFormat="1" ht="62.25" hidden="1" customHeight="1" x14ac:dyDescent="0.2">
      <c r="B89" s="100"/>
      <c r="C89" s="266"/>
      <c r="D89" s="103"/>
      <c r="E89" s="266"/>
      <c r="F89" s="103"/>
      <c r="G89" s="104"/>
      <c r="H89" s="104"/>
      <c r="I89" s="7" t="s">
        <v>202</v>
      </c>
      <c r="J89" s="103"/>
      <c r="K89" s="103"/>
      <c r="L89" s="105"/>
      <c r="M89" s="103"/>
      <c r="N89" s="102"/>
      <c r="O89" s="106"/>
      <c r="P89" s="106"/>
      <c r="Q89" s="136"/>
      <c r="R89" s="107"/>
      <c r="S89" s="108"/>
      <c r="T89" s="295"/>
      <c r="U89" s="253" t="e">
        <f t="shared" si="4"/>
        <v>#DIV/0!</v>
      </c>
      <c r="V89" s="131"/>
      <c r="W89" s="103"/>
      <c r="X89" s="109"/>
      <c r="Y89" s="110"/>
      <c r="Z89" s="109"/>
      <c r="AA89" s="111"/>
      <c r="AB89" s="254" t="e">
        <f t="shared" si="5"/>
        <v>#DIV/0!</v>
      </c>
      <c r="AC89" s="112"/>
      <c r="AD89" s="88"/>
      <c r="AE89" s="257"/>
      <c r="AF89" s="113"/>
      <c r="AG89" s="111"/>
      <c r="AH89" s="111"/>
    </row>
    <row r="90" spans="2:34" s="2" customFormat="1" ht="62.25" hidden="1" customHeight="1" x14ac:dyDescent="0.2">
      <c r="B90" s="100"/>
      <c r="C90" s="266"/>
      <c r="D90" s="103"/>
      <c r="E90" s="266"/>
      <c r="F90" s="103"/>
      <c r="G90" s="104"/>
      <c r="H90" s="104"/>
      <c r="I90" s="7" t="s">
        <v>202</v>
      </c>
      <c r="J90" s="103"/>
      <c r="K90" s="103"/>
      <c r="L90" s="105"/>
      <c r="M90" s="103"/>
      <c r="N90" s="102"/>
      <c r="O90" s="106"/>
      <c r="P90" s="106"/>
      <c r="Q90" s="136"/>
      <c r="R90" s="107"/>
      <c r="S90" s="108"/>
      <c r="T90" s="295"/>
      <c r="U90" s="253" t="e">
        <f t="shared" si="4"/>
        <v>#DIV/0!</v>
      </c>
      <c r="V90" s="131"/>
      <c r="W90" s="103"/>
      <c r="X90" s="109"/>
      <c r="Y90" s="110"/>
      <c r="Z90" s="109"/>
      <c r="AA90" s="111"/>
      <c r="AB90" s="254" t="e">
        <f t="shared" si="5"/>
        <v>#DIV/0!</v>
      </c>
      <c r="AC90" s="112"/>
      <c r="AD90" s="88"/>
      <c r="AE90" s="257"/>
      <c r="AF90" s="113"/>
      <c r="AG90" s="111"/>
      <c r="AH90" s="111"/>
    </row>
    <row r="91" spans="2:34" s="2" customFormat="1" ht="62.25" hidden="1" customHeight="1" x14ac:dyDescent="0.2">
      <c r="B91" s="100"/>
      <c r="C91" s="266"/>
      <c r="D91" s="103"/>
      <c r="E91" s="266"/>
      <c r="F91" s="103"/>
      <c r="G91" s="104"/>
      <c r="H91" s="104"/>
      <c r="I91" s="7" t="s">
        <v>202</v>
      </c>
      <c r="J91" s="103"/>
      <c r="K91" s="103"/>
      <c r="L91" s="105"/>
      <c r="M91" s="103"/>
      <c r="N91" s="102"/>
      <c r="O91" s="106"/>
      <c r="P91" s="106"/>
      <c r="Q91" s="136"/>
      <c r="R91" s="107"/>
      <c r="S91" s="108"/>
      <c r="T91" s="295"/>
      <c r="U91" s="253" t="e">
        <f t="shared" si="4"/>
        <v>#DIV/0!</v>
      </c>
      <c r="V91" s="131"/>
      <c r="W91" s="103"/>
      <c r="X91" s="109"/>
      <c r="Y91" s="110"/>
      <c r="Z91" s="109"/>
      <c r="AA91" s="111"/>
      <c r="AB91" s="254" t="e">
        <f t="shared" si="5"/>
        <v>#DIV/0!</v>
      </c>
      <c r="AC91" s="112"/>
      <c r="AD91" s="88"/>
      <c r="AE91" s="257"/>
      <c r="AF91" s="113"/>
      <c r="AG91" s="111"/>
      <c r="AH91" s="111"/>
    </row>
    <row r="92" spans="2:34" s="2" customFormat="1" ht="62.25" hidden="1" customHeight="1" x14ac:dyDescent="0.2">
      <c r="B92" s="100"/>
      <c r="C92" s="266"/>
      <c r="D92" s="103"/>
      <c r="E92" s="266"/>
      <c r="F92" s="103"/>
      <c r="G92" s="104"/>
      <c r="H92" s="104"/>
      <c r="I92" s="7" t="s">
        <v>202</v>
      </c>
      <c r="J92" s="103"/>
      <c r="K92" s="103"/>
      <c r="L92" s="105"/>
      <c r="M92" s="103"/>
      <c r="N92" s="102"/>
      <c r="O92" s="106"/>
      <c r="P92" s="106"/>
      <c r="Q92" s="136"/>
      <c r="R92" s="107"/>
      <c r="S92" s="108"/>
      <c r="T92" s="295"/>
      <c r="U92" s="253" t="e">
        <f t="shared" si="4"/>
        <v>#DIV/0!</v>
      </c>
      <c r="V92" s="131"/>
      <c r="W92" s="103"/>
      <c r="X92" s="109"/>
      <c r="Y92" s="110"/>
      <c r="Z92" s="109"/>
      <c r="AA92" s="111"/>
      <c r="AB92" s="254" t="e">
        <f t="shared" si="5"/>
        <v>#DIV/0!</v>
      </c>
      <c r="AC92" s="112"/>
      <c r="AD92" s="88"/>
      <c r="AE92" s="257"/>
      <c r="AF92" s="113"/>
      <c r="AG92" s="111"/>
      <c r="AH92" s="111"/>
    </row>
    <row r="93" spans="2:34" s="2" customFormat="1" ht="62.25" hidden="1" customHeight="1" x14ac:dyDescent="0.2">
      <c r="B93" s="100"/>
      <c r="C93" s="266"/>
      <c r="D93" s="103"/>
      <c r="E93" s="266"/>
      <c r="F93" s="103"/>
      <c r="G93" s="104"/>
      <c r="H93" s="104"/>
      <c r="I93" s="7" t="s">
        <v>202</v>
      </c>
      <c r="J93" s="103"/>
      <c r="K93" s="103"/>
      <c r="L93" s="105"/>
      <c r="M93" s="103"/>
      <c r="N93" s="102"/>
      <c r="O93" s="106"/>
      <c r="P93" s="106"/>
      <c r="Q93" s="136"/>
      <c r="R93" s="107"/>
      <c r="S93" s="108"/>
      <c r="T93" s="295"/>
      <c r="U93" s="253" t="e">
        <f t="shared" si="4"/>
        <v>#DIV/0!</v>
      </c>
      <c r="V93" s="131"/>
      <c r="W93" s="103"/>
      <c r="X93" s="109"/>
      <c r="Y93" s="110"/>
      <c r="Z93" s="109"/>
      <c r="AA93" s="111"/>
      <c r="AB93" s="254" t="e">
        <f t="shared" si="5"/>
        <v>#DIV/0!</v>
      </c>
      <c r="AC93" s="112"/>
      <c r="AD93" s="88"/>
      <c r="AE93" s="257"/>
      <c r="AF93" s="113"/>
      <c r="AG93" s="111"/>
      <c r="AH93" s="111"/>
    </row>
    <row r="94" spans="2:34" s="2" customFormat="1" ht="62.25" hidden="1" customHeight="1" x14ac:dyDescent="0.2">
      <c r="B94" s="100"/>
      <c r="C94" s="266"/>
      <c r="D94" s="103"/>
      <c r="E94" s="266"/>
      <c r="F94" s="103"/>
      <c r="G94" s="104"/>
      <c r="H94" s="104"/>
      <c r="I94" s="7" t="s">
        <v>202</v>
      </c>
      <c r="J94" s="103"/>
      <c r="K94" s="103"/>
      <c r="L94" s="105"/>
      <c r="M94" s="103"/>
      <c r="N94" s="102"/>
      <c r="O94" s="106"/>
      <c r="P94" s="106"/>
      <c r="Q94" s="136"/>
      <c r="R94" s="107"/>
      <c r="S94" s="108"/>
      <c r="T94" s="295"/>
      <c r="U94" s="253" t="e">
        <f t="shared" si="4"/>
        <v>#DIV/0!</v>
      </c>
      <c r="V94" s="131"/>
      <c r="W94" s="103"/>
      <c r="X94" s="109"/>
      <c r="Y94" s="110"/>
      <c r="Z94" s="109"/>
      <c r="AA94" s="111"/>
      <c r="AB94" s="254" t="e">
        <f t="shared" si="5"/>
        <v>#DIV/0!</v>
      </c>
      <c r="AC94" s="112"/>
      <c r="AD94" s="88"/>
      <c r="AE94" s="257"/>
      <c r="AF94" s="113"/>
      <c r="AG94" s="111"/>
      <c r="AH94" s="111"/>
    </row>
    <row r="95" spans="2:34" s="2" customFormat="1" ht="62.25" hidden="1" customHeight="1" x14ac:dyDescent="0.2">
      <c r="B95" s="100"/>
      <c r="C95" s="266"/>
      <c r="D95" s="103"/>
      <c r="E95" s="266"/>
      <c r="F95" s="103"/>
      <c r="G95" s="104"/>
      <c r="H95" s="104"/>
      <c r="I95" s="7" t="s">
        <v>202</v>
      </c>
      <c r="J95" s="103"/>
      <c r="K95" s="103"/>
      <c r="L95" s="105"/>
      <c r="M95" s="103"/>
      <c r="N95" s="102"/>
      <c r="O95" s="106"/>
      <c r="P95" s="106"/>
      <c r="Q95" s="136"/>
      <c r="R95" s="107"/>
      <c r="S95" s="108"/>
      <c r="T95" s="295"/>
      <c r="U95" s="253" t="e">
        <f t="shared" si="4"/>
        <v>#DIV/0!</v>
      </c>
      <c r="V95" s="131"/>
      <c r="W95" s="103"/>
      <c r="X95" s="109"/>
      <c r="Y95" s="110"/>
      <c r="Z95" s="109"/>
      <c r="AA95" s="111"/>
      <c r="AB95" s="254" t="e">
        <f t="shared" si="5"/>
        <v>#DIV/0!</v>
      </c>
      <c r="AC95" s="112"/>
      <c r="AD95" s="88"/>
      <c r="AE95" s="257"/>
      <c r="AF95" s="113"/>
      <c r="AG95" s="111"/>
      <c r="AH95" s="111"/>
    </row>
    <row r="96" spans="2:34" s="2" customFormat="1" ht="62.25" hidden="1" customHeight="1" x14ac:dyDescent="0.2">
      <c r="B96" s="100"/>
      <c r="C96" s="266"/>
      <c r="D96" s="103"/>
      <c r="E96" s="266"/>
      <c r="F96" s="103"/>
      <c r="G96" s="104"/>
      <c r="H96" s="104"/>
      <c r="I96" s="7" t="s">
        <v>202</v>
      </c>
      <c r="J96" s="103"/>
      <c r="K96" s="103"/>
      <c r="L96" s="105"/>
      <c r="M96" s="103"/>
      <c r="N96" s="102"/>
      <c r="O96" s="106"/>
      <c r="P96" s="106"/>
      <c r="Q96" s="136"/>
      <c r="R96" s="107"/>
      <c r="S96" s="108"/>
      <c r="T96" s="295"/>
      <c r="U96" s="253" t="e">
        <f t="shared" si="4"/>
        <v>#DIV/0!</v>
      </c>
      <c r="V96" s="131"/>
      <c r="W96" s="103"/>
      <c r="X96" s="109"/>
      <c r="Y96" s="110"/>
      <c r="Z96" s="109"/>
      <c r="AA96" s="111"/>
      <c r="AB96" s="254" t="e">
        <f t="shared" si="5"/>
        <v>#DIV/0!</v>
      </c>
      <c r="AC96" s="112"/>
      <c r="AD96" s="88"/>
      <c r="AE96" s="257"/>
      <c r="AF96" s="113"/>
      <c r="AG96" s="111"/>
      <c r="AH96" s="111"/>
    </row>
    <row r="97" spans="2:34" s="2" customFormat="1" ht="62.25" hidden="1" customHeight="1" x14ac:dyDescent="0.2">
      <c r="B97" s="100"/>
      <c r="C97" s="266"/>
      <c r="D97" s="103"/>
      <c r="E97" s="266"/>
      <c r="F97" s="103"/>
      <c r="G97" s="104"/>
      <c r="H97" s="104"/>
      <c r="I97" s="7" t="s">
        <v>202</v>
      </c>
      <c r="J97" s="103"/>
      <c r="K97" s="103"/>
      <c r="L97" s="105"/>
      <c r="M97" s="103"/>
      <c r="N97" s="102"/>
      <c r="O97" s="106"/>
      <c r="P97" s="106"/>
      <c r="Q97" s="136"/>
      <c r="R97" s="107"/>
      <c r="S97" s="108"/>
      <c r="T97" s="295"/>
      <c r="U97" s="253" t="e">
        <f t="shared" si="4"/>
        <v>#DIV/0!</v>
      </c>
      <c r="V97" s="131"/>
      <c r="W97" s="103"/>
      <c r="X97" s="109"/>
      <c r="Y97" s="110"/>
      <c r="Z97" s="109"/>
      <c r="AA97" s="111"/>
      <c r="AB97" s="254" t="e">
        <f t="shared" si="5"/>
        <v>#DIV/0!</v>
      </c>
      <c r="AC97" s="112"/>
      <c r="AD97" s="88"/>
      <c r="AE97" s="257"/>
      <c r="AF97" s="113"/>
      <c r="AG97" s="111"/>
      <c r="AH97" s="111"/>
    </row>
    <row r="98" spans="2:34" s="2" customFormat="1" ht="62.25" hidden="1" customHeight="1" x14ac:dyDescent="0.2">
      <c r="B98" s="100"/>
      <c r="C98" s="266"/>
      <c r="D98" s="103"/>
      <c r="E98" s="266"/>
      <c r="F98" s="103"/>
      <c r="G98" s="104"/>
      <c r="H98" s="104"/>
      <c r="I98" s="7" t="s">
        <v>202</v>
      </c>
      <c r="J98" s="103"/>
      <c r="K98" s="103"/>
      <c r="L98" s="105"/>
      <c r="M98" s="103"/>
      <c r="N98" s="102"/>
      <c r="O98" s="106"/>
      <c r="P98" s="106"/>
      <c r="Q98" s="136"/>
      <c r="R98" s="107"/>
      <c r="S98" s="108"/>
      <c r="T98" s="295"/>
      <c r="U98" s="253" t="e">
        <f t="shared" si="4"/>
        <v>#DIV/0!</v>
      </c>
      <c r="V98" s="131"/>
      <c r="W98" s="103"/>
      <c r="X98" s="109"/>
      <c r="Y98" s="110"/>
      <c r="Z98" s="109"/>
      <c r="AA98" s="111"/>
      <c r="AB98" s="254" t="e">
        <f t="shared" si="5"/>
        <v>#DIV/0!</v>
      </c>
      <c r="AC98" s="112"/>
      <c r="AD98" s="88"/>
      <c r="AE98" s="257"/>
      <c r="AF98" s="113"/>
      <c r="AG98" s="111"/>
      <c r="AH98" s="111"/>
    </row>
    <row r="99" spans="2:34" s="2" customFormat="1" ht="62.25" hidden="1" customHeight="1" x14ac:dyDescent="0.2">
      <c r="B99" s="100"/>
      <c r="C99" s="266"/>
      <c r="D99" s="103"/>
      <c r="E99" s="266"/>
      <c r="F99" s="103"/>
      <c r="G99" s="104"/>
      <c r="H99" s="104"/>
      <c r="I99" s="7" t="s">
        <v>202</v>
      </c>
      <c r="J99" s="103"/>
      <c r="K99" s="103"/>
      <c r="L99" s="105"/>
      <c r="M99" s="103"/>
      <c r="N99" s="102"/>
      <c r="O99" s="106"/>
      <c r="P99" s="106"/>
      <c r="Q99" s="136"/>
      <c r="R99" s="107"/>
      <c r="S99" s="108"/>
      <c r="T99" s="295"/>
      <c r="U99" s="253" t="e">
        <f t="shared" si="4"/>
        <v>#DIV/0!</v>
      </c>
      <c r="V99" s="131"/>
      <c r="W99" s="103"/>
      <c r="X99" s="109"/>
      <c r="Y99" s="110"/>
      <c r="Z99" s="109"/>
      <c r="AA99" s="111"/>
      <c r="AB99" s="254" t="e">
        <f t="shared" si="5"/>
        <v>#DIV/0!</v>
      </c>
      <c r="AC99" s="112"/>
      <c r="AD99" s="88"/>
      <c r="AE99" s="257"/>
      <c r="AF99" s="113"/>
      <c r="AG99" s="111"/>
      <c r="AH99" s="111"/>
    </row>
    <row r="100" spans="2:34" s="2" customFormat="1" ht="62.25" hidden="1" customHeight="1" x14ac:dyDescent="0.2">
      <c r="B100" s="100"/>
      <c r="C100" s="266"/>
      <c r="D100" s="103"/>
      <c r="E100" s="266"/>
      <c r="F100" s="103"/>
      <c r="G100" s="104"/>
      <c r="H100" s="104"/>
      <c r="I100" s="7" t="s">
        <v>202</v>
      </c>
      <c r="J100" s="103"/>
      <c r="K100" s="103"/>
      <c r="L100" s="105"/>
      <c r="M100" s="103"/>
      <c r="N100" s="102"/>
      <c r="O100" s="106"/>
      <c r="P100" s="106"/>
      <c r="Q100" s="136"/>
      <c r="R100" s="107"/>
      <c r="S100" s="108"/>
      <c r="T100" s="295"/>
      <c r="U100" s="253" t="e">
        <f t="shared" si="4"/>
        <v>#DIV/0!</v>
      </c>
      <c r="V100" s="131"/>
      <c r="W100" s="103"/>
      <c r="X100" s="109"/>
      <c r="Y100" s="110"/>
      <c r="Z100" s="109"/>
      <c r="AA100" s="111"/>
      <c r="AB100" s="254" t="e">
        <f t="shared" si="5"/>
        <v>#DIV/0!</v>
      </c>
      <c r="AC100" s="112"/>
      <c r="AD100" s="88"/>
      <c r="AE100" s="257"/>
      <c r="AF100" s="113"/>
      <c r="AG100" s="111"/>
      <c r="AH100" s="111"/>
    </row>
    <row r="101" spans="2:34" s="2" customFormat="1" ht="62.25" hidden="1" customHeight="1" x14ac:dyDescent="0.2">
      <c r="B101" s="100"/>
      <c r="C101" s="266"/>
      <c r="D101" s="103"/>
      <c r="E101" s="266"/>
      <c r="F101" s="103"/>
      <c r="G101" s="104"/>
      <c r="H101" s="104"/>
      <c r="I101" s="7" t="s">
        <v>202</v>
      </c>
      <c r="J101" s="103"/>
      <c r="K101" s="103"/>
      <c r="L101" s="105"/>
      <c r="M101" s="103"/>
      <c r="N101" s="102"/>
      <c r="O101" s="106"/>
      <c r="P101" s="106"/>
      <c r="Q101" s="136"/>
      <c r="R101" s="107"/>
      <c r="S101" s="108"/>
      <c r="T101" s="295"/>
      <c r="U101" s="253" t="e">
        <f t="shared" si="4"/>
        <v>#DIV/0!</v>
      </c>
      <c r="V101" s="131"/>
      <c r="W101" s="103"/>
      <c r="X101" s="109"/>
      <c r="Y101" s="110"/>
      <c r="Z101" s="109"/>
      <c r="AA101" s="111"/>
      <c r="AB101" s="254" t="e">
        <f t="shared" si="5"/>
        <v>#DIV/0!</v>
      </c>
      <c r="AC101" s="112"/>
      <c r="AD101" s="88"/>
      <c r="AE101" s="257"/>
      <c r="AF101" s="113"/>
      <c r="AG101" s="111"/>
      <c r="AH101" s="111"/>
    </row>
    <row r="102" spans="2:34" s="2" customFormat="1" ht="62.25" hidden="1" customHeight="1" x14ac:dyDescent="0.2">
      <c r="B102" s="100"/>
      <c r="C102" s="266"/>
      <c r="D102" s="103"/>
      <c r="E102" s="266"/>
      <c r="F102" s="103"/>
      <c r="G102" s="104"/>
      <c r="H102" s="104"/>
      <c r="I102" s="7" t="s">
        <v>202</v>
      </c>
      <c r="J102" s="103"/>
      <c r="K102" s="103"/>
      <c r="L102" s="105"/>
      <c r="M102" s="103"/>
      <c r="N102" s="102"/>
      <c r="O102" s="106"/>
      <c r="P102" s="106"/>
      <c r="Q102" s="136"/>
      <c r="R102" s="107"/>
      <c r="S102" s="108"/>
      <c r="T102" s="295"/>
      <c r="U102" s="253" t="e">
        <f t="shared" si="4"/>
        <v>#DIV/0!</v>
      </c>
      <c r="V102" s="131"/>
      <c r="W102" s="103"/>
      <c r="X102" s="109"/>
      <c r="Y102" s="110"/>
      <c r="Z102" s="109"/>
      <c r="AA102" s="111"/>
      <c r="AB102" s="254" t="e">
        <f t="shared" si="5"/>
        <v>#DIV/0!</v>
      </c>
      <c r="AC102" s="112"/>
      <c r="AD102" s="88"/>
      <c r="AE102" s="257"/>
      <c r="AF102" s="113"/>
      <c r="AG102" s="111"/>
      <c r="AH102" s="111"/>
    </row>
    <row r="103" spans="2:34" s="2" customFormat="1" ht="62.25" hidden="1" customHeight="1" x14ac:dyDescent="0.2">
      <c r="B103" s="100"/>
      <c r="C103" s="266"/>
      <c r="D103" s="103"/>
      <c r="E103" s="266"/>
      <c r="F103" s="103"/>
      <c r="G103" s="104"/>
      <c r="H103" s="104"/>
      <c r="I103" s="7" t="s">
        <v>202</v>
      </c>
      <c r="J103" s="103"/>
      <c r="K103" s="103"/>
      <c r="L103" s="105"/>
      <c r="M103" s="103"/>
      <c r="N103" s="102"/>
      <c r="O103" s="106"/>
      <c r="P103" s="106"/>
      <c r="Q103" s="136"/>
      <c r="R103" s="107"/>
      <c r="S103" s="108"/>
      <c r="T103" s="295"/>
      <c r="U103" s="253" t="e">
        <f t="shared" si="4"/>
        <v>#DIV/0!</v>
      </c>
      <c r="V103" s="131"/>
      <c r="W103" s="103"/>
      <c r="X103" s="109"/>
      <c r="Y103" s="110"/>
      <c r="Z103" s="109"/>
      <c r="AA103" s="111"/>
      <c r="AB103" s="254" t="e">
        <f t="shared" si="5"/>
        <v>#DIV/0!</v>
      </c>
      <c r="AC103" s="112"/>
      <c r="AD103" s="88"/>
      <c r="AE103" s="257"/>
      <c r="AF103" s="113"/>
      <c r="AG103" s="111"/>
      <c r="AH103" s="111"/>
    </row>
    <row r="104" spans="2:34" s="2" customFormat="1" ht="62.25" hidden="1" customHeight="1" x14ac:dyDescent="0.2">
      <c r="B104" s="100"/>
      <c r="C104" s="266"/>
      <c r="D104" s="103"/>
      <c r="E104" s="266"/>
      <c r="F104" s="103"/>
      <c r="G104" s="104"/>
      <c r="H104" s="104"/>
      <c r="I104" s="7" t="s">
        <v>202</v>
      </c>
      <c r="J104" s="103"/>
      <c r="K104" s="103"/>
      <c r="L104" s="105"/>
      <c r="M104" s="103"/>
      <c r="N104" s="102"/>
      <c r="O104" s="106"/>
      <c r="P104" s="106"/>
      <c r="Q104" s="136"/>
      <c r="R104" s="107"/>
      <c r="S104" s="108"/>
      <c r="T104" s="295"/>
      <c r="U104" s="253" t="e">
        <f t="shared" si="4"/>
        <v>#DIV/0!</v>
      </c>
      <c r="V104" s="131"/>
      <c r="W104" s="103"/>
      <c r="X104" s="109"/>
      <c r="Y104" s="110"/>
      <c r="Z104" s="109"/>
      <c r="AA104" s="111"/>
      <c r="AB104" s="254" t="e">
        <f t="shared" si="5"/>
        <v>#DIV/0!</v>
      </c>
      <c r="AC104" s="112"/>
      <c r="AD104" s="88"/>
      <c r="AE104" s="257"/>
      <c r="AF104" s="113"/>
      <c r="AG104" s="111"/>
      <c r="AH104" s="111"/>
    </row>
    <row r="105" spans="2:34" s="2" customFormat="1" ht="62.25" hidden="1" customHeight="1" x14ac:dyDescent="0.2">
      <c r="B105" s="100"/>
      <c r="C105" s="266"/>
      <c r="D105" s="103"/>
      <c r="E105" s="266"/>
      <c r="F105" s="103"/>
      <c r="G105" s="104"/>
      <c r="H105" s="104"/>
      <c r="I105" s="7" t="s">
        <v>202</v>
      </c>
      <c r="J105" s="103"/>
      <c r="K105" s="103"/>
      <c r="L105" s="105"/>
      <c r="M105" s="103"/>
      <c r="N105" s="102"/>
      <c r="O105" s="106"/>
      <c r="P105" s="106"/>
      <c r="Q105" s="136"/>
      <c r="R105" s="107"/>
      <c r="S105" s="108"/>
      <c r="T105" s="295"/>
      <c r="U105" s="253" t="e">
        <f t="shared" si="4"/>
        <v>#DIV/0!</v>
      </c>
      <c r="V105" s="131"/>
      <c r="W105" s="103"/>
      <c r="X105" s="109"/>
      <c r="Y105" s="110"/>
      <c r="Z105" s="109"/>
      <c r="AA105" s="111"/>
      <c r="AB105" s="254" t="e">
        <f t="shared" si="5"/>
        <v>#DIV/0!</v>
      </c>
      <c r="AC105" s="112"/>
      <c r="AD105" s="88"/>
      <c r="AE105" s="257"/>
      <c r="AF105" s="113"/>
      <c r="AG105" s="111"/>
      <c r="AH105" s="111"/>
    </row>
    <row r="106" spans="2:34" s="2" customFormat="1" ht="62.25" hidden="1" customHeight="1" x14ac:dyDescent="0.2">
      <c r="B106" s="100"/>
      <c r="C106" s="266"/>
      <c r="D106" s="103"/>
      <c r="E106" s="266"/>
      <c r="F106" s="103"/>
      <c r="G106" s="104"/>
      <c r="H106" s="104"/>
      <c r="I106" s="7" t="s">
        <v>202</v>
      </c>
      <c r="J106" s="103"/>
      <c r="K106" s="103"/>
      <c r="L106" s="105"/>
      <c r="M106" s="103"/>
      <c r="N106" s="102"/>
      <c r="O106" s="106"/>
      <c r="P106" s="106"/>
      <c r="Q106" s="136"/>
      <c r="R106" s="107"/>
      <c r="S106" s="108"/>
      <c r="T106" s="295"/>
      <c r="U106" s="253" t="e">
        <f t="shared" si="4"/>
        <v>#DIV/0!</v>
      </c>
      <c r="V106" s="131"/>
      <c r="W106" s="103"/>
      <c r="X106" s="109"/>
      <c r="Y106" s="110"/>
      <c r="Z106" s="109"/>
      <c r="AA106" s="111"/>
      <c r="AB106" s="254" t="e">
        <f t="shared" si="5"/>
        <v>#DIV/0!</v>
      </c>
      <c r="AC106" s="112"/>
      <c r="AD106" s="88"/>
      <c r="AE106" s="257"/>
      <c r="AF106" s="113"/>
      <c r="AG106" s="111"/>
      <c r="AH106" s="111"/>
    </row>
    <row r="107" spans="2:34" s="2" customFormat="1" ht="62.25" hidden="1" customHeight="1" x14ac:dyDescent="0.2">
      <c r="B107" s="100"/>
      <c r="C107" s="266"/>
      <c r="D107" s="103"/>
      <c r="E107" s="266"/>
      <c r="F107" s="103"/>
      <c r="G107" s="104"/>
      <c r="H107" s="104"/>
      <c r="I107" s="7" t="s">
        <v>202</v>
      </c>
      <c r="J107" s="103"/>
      <c r="K107" s="103"/>
      <c r="L107" s="105"/>
      <c r="M107" s="103"/>
      <c r="N107" s="102"/>
      <c r="O107" s="106"/>
      <c r="P107" s="106"/>
      <c r="Q107" s="136"/>
      <c r="R107" s="107"/>
      <c r="S107" s="108"/>
      <c r="T107" s="295"/>
      <c r="U107" s="253" t="e">
        <f t="shared" si="4"/>
        <v>#DIV/0!</v>
      </c>
      <c r="V107" s="131"/>
      <c r="W107" s="103"/>
      <c r="X107" s="109"/>
      <c r="Y107" s="110"/>
      <c r="Z107" s="109"/>
      <c r="AA107" s="111"/>
      <c r="AB107" s="254" t="e">
        <f t="shared" si="5"/>
        <v>#DIV/0!</v>
      </c>
      <c r="AC107" s="112"/>
      <c r="AD107" s="88"/>
      <c r="AE107" s="257"/>
      <c r="AF107" s="113"/>
      <c r="AG107" s="111"/>
      <c r="AH107" s="111"/>
    </row>
    <row r="108" spans="2:34" s="2" customFormat="1" ht="62.25" hidden="1" customHeight="1" x14ac:dyDescent="0.2">
      <c r="B108" s="100"/>
      <c r="C108" s="266"/>
      <c r="D108" s="103"/>
      <c r="E108" s="266"/>
      <c r="F108" s="103"/>
      <c r="G108" s="104"/>
      <c r="H108" s="104"/>
      <c r="I108" s="7" t="s">
        <v>202</v>
      </c>
      <c r="J108" s="103"/>
      <c r="K108" s="103"/>
      <c r="L108" s="105"/>
      <c r="M108" s="103"/>
      <c r="N108" s="102"/>
      <c r="O108" s="106"/>
      <c r="P108" s="106"/>
      <c r="Q108" s="136"/>
      <c r="R108" s="107"/>
      <c r="S108" s="108"/>
      <c r="T108" s="295"/>
      <c r="U108" s="253" t="e">
        <f t="shared" si="4"/>
        <v>#DIV/0!</v>
      </c>
      <c r="V108" s="131"/>
      <c r="W108" s="103"/>
      <c r="X108" s="109"/>
      <c r="Y108" s="110"/>
      <c r="Z108" s="109"/>
      <c r="AA108" s="111"/>
      <c r="AB108" s="254" t="e">
        <f t="shared" si="5"/>
        <v>#DIV/0!</v>
      </c>
      <c r="AC108" s="112"/>
      <c r="AD108" s="88"/>
      <c r="AE108" s="257"/>
      <c r="AF108" s="113"/>
      <c r="AG108" s="111"/>
      <c r="AH108" s="111"/>
    </row>
    <row r="109" spans="2:34" s="2" customFormat="1" ht="62.25" hidden="1" customHeight="1" x14ac:dyDescent="0.2">
      <c r="B109" s="100"/>
      <c r="C109" s="266"/>
      <c r="D109" s="103"/>
      <c r="E109" s="266"/>
      <c r="F109" s="103"/>
      <c r="G109" s="104"/>
      <c r="H109" s="104"/>
      <c r="I109" s="7" t="s">
        <v>202</v>
      </c>
      <c r="J109" s="103"/>
      <c r="K109" s="103"/>
      <c r="L109" s="105"/>
      <c r="M109" s="103"/>
      <c r="N109" s="102"/>
      <c r="O109" s="106"/>
      <c r="P109" s="106"/>
      <c r="Q109" s="136"/>
      <c r="R109" s="107"/>
      <c r="S109" s="108"/>
      <c r="T109" s="295"/>
      <c r="U109" s="253" t="e">
        <f t="shared" si="4"/>
        <v>#DIV/0!</v>
      </c>
      <c r="V109" s="131"/>
      <c r="W109" s="103"/>
      <c r="X109" s="109"/>
      <c r="Y109" s="110"/>
      <c r="Z109" s="109"/>
      <c r="AA109" s="111"/>
      <c r="AB109" s="254" t="e">
        <f t="shared" si="5"/>
        <v>#DIV/0!</v>
      </c>
      <c r="AC109" s="112"/>
      <c r="AD109" s="88"/>
      <c r="AE109" s="257"/>
      <c r="AF109" s="113"/>
      <c r="AG109" s="111"/>
      <c r="AH109" s="111"/>
    </row>
    <row r="110" spans="2:34" s="2" customFormat="1" ht="62.25" hidden="1" customHeight="1" x14ac:dyDescent="0.2">
      <c r="B110" s="100"/>
      <c r="C110" s="266"/>
      <c r="D110" s="103"/>
      <c r="E110" s="266"/>
      <c r="F110" s="103"/>
      <c r="G110" s="104"/>
      <c r="H110" s="104"/>
      <c r="I110" s="7" t="s">
        <v>202</v>
      </c>
      <c r="J110" s="103"/>
      <c r="K110" s="103"/>
      <c r="L110" s="105"/>
      <c r="M110" s="103"/>
      <c r="N110" s="102"/>
      <c r="O110" s="106"/>
      <c r="P110" s="106"/>
      <c r="Q110" s="136"/>
      <c r="R110" s="107"/>
      <c r="S110" s="108"/>
      <c r="T110" s="295"/>
      <c r="U110" s="253" t="e">
        <f t="shared" si="4"/>
        <v>#DIV/0!</v>
      </c>
      <c r="V110" s="131"/>
      <c r="W110" s="103"/>
      <c r="X110" s="109"/>
      <c r="Y110" s="110"/>
      <c r="Z110" s="109"/>
      <c r="AA110" s="111"/>
      <c r="AB110" s="254" t="e">
        <f t="shared" si="5"/>
        <v>#DIV/0!</v>
      </c>
      <c r="AC110" s="112"/>
      <c r="AD110" s="88"/>
      <c r="AE110" s="257"/>
      <c r="AF110" s="113"/>
      <c r="AG110" s="111"/>
      <c r="AH110" s="111"/>
    </row>
    <row r="111" spans="2:34" s="2" customFormat="1" ht="62.25" hidden="1" customHeight="1" x14ac:dyDescent="0.2">
      <c r="B111" s="100"/>
      <c r="C111" s="266"/>
      <c r="D111" s="103"/>
      <c r="E111" s="266"/>
      <c r="F111" s="103"/>
      <c r="G111" s="104"/>
      <c r="H111" s="104"/>
      <c r="I111" s="7" t="s">
        <v>202</v>
      </c>
      <c r="J111" s="103"/>
      <c r="K111" s="103"/>
      <c r="L111" s="105"/>
      <c r="M111" s="103"/>
      <c r="N111" s="102"/>
      <c r="O111" s="106"/>
      <c r="P111" s="106"/>
      <c r="Q111" s="136"/>
      <c r="R111" s="107"/>
      <c r="S111" s="108"/>
      <c r="T111" s="295"/>
      <c r="U111" s="253" t="e">
        <f t="shared" si="4"/>
        <v>#DIV/0!</v>
      </c>
      <c r="V111" s="131"/>
      <c r="W111" s="103"/>
      <c r="X111" s="109"/>
      <c r="Y111" s="110"/>
      <c r="Z111" s="109"/>
      <c r="AA111" s="111"/>
      <c r="AB111" s="254" t="e">
        <f t="shared" si="5"/>
        <v>#DIV/0!</v>
      </c>
      <c r="AC111" s="112"/>
      <c r="AD111" s="88"/>
      <c r="AE111" s="257"/>
      <c r="AF111" s="113"/>
      <c r="AG111" s="111"/>
      <c r="AH111" s="111"/>
    </row>
    <row r="112" spans="2:34" s="2" customFormat="1" ht="62.25" hidden="1" customHeight="1" x14ac:dyDescent="0.2">
      <c r="B112" s="100"/>
      <c r="C112" s="266"/>
      <c r="D112" s="103"/>
      <c r="E112" s="266"/>
      <c r="F112" s="103"/>
      <c r="G112" s="104"/>
      <c r="H112" s="104"/>
      <c r="I112" s="7" t="s">
        <v>202</v>
      </c>
      <c r="J112" s="103"/>
      <c r="K112" s="103"/>
      <c r="L112" s="105"/>
      <c r="M112" s="103"/>
      <c r="N112" s="102"/>
      <c r="O112" s="106"/>
      <c r="P112" s="106"/>
      <c r="Q112" s="136"/>
      <c r="R112" s="107"/>
      <c r="S112" s="108"/>
      <c r="T112" s="295"/>
      <c r="U112" s="253" t="e">
        <f t="shared" si="4"/>
        <v>#DIV/0!</v>
      </c>
      <c r="V112" s="131"/>
      <c r="W112" s="103"/>
      <c r="X112" s="109"/>
      <c r="Y112" s="110"/>
      <c r="Z112" s="109"/>
      <c r="AA112" s="111"/>
      <c r="AB112" s="254" t="e">
        <f t="shared" si="5"/>
        <v>#DIV/0!</v>
      </c>
      <c r="AC112" s="112"/>
      <c r="AD112" s="88"/>
      <c r="AE112" s="257"/>
      <c r="AF112" s="113"/>
      <c r="AG112" s="111"/>
      <c r="AH112" s="111"/>
    </row>
    <row r="113" spans="2:34" s="2" customFormat="1" ht="62.25" hidden="1" customHeight="1" x14ac:dyDescent="0.2">
      <c r="B113" s="100"/>
      <c r="C113" s="266"/>
      <c r="D113" s="103"/>
      <c r="E113" s="266"/>
      <c r="F113" s="103"/>
      <c r="G113" s="104"/>
      <c r="H113" s="104"/>
      <c r="I113" s="7" t="s">
        <v>202</v>
      </c>
      <c r="J113" s="103"/>
      <c r="K113" s="103"/>
      <c r="L113" s="105"/>
      <c r="M113" s="103"/>
      <c r="N113" s="102"/>
      <c r="O113" s="106"/>
      <c r="P113" s="106"/>
      <c r="Q113" s="136"/>
      <c r="R113" s="107"/>
      <c r="S113" s="108"/>
      <c r="T113" s="295"/>
      <c r="U113" s="253" t="e">
        <f t="shared" si="4"/>
        <v>#DIV/0!</v>
      </c>
      <c r="V113" s="131"/>
      <c r="W113" s="103"/>
      <c r="X113" s="109"/>
      <c r="Y113" s="110"/>
      <c r="Z113" s="109"/>
      <c r="AA113" s="111"/>
      <c r="AB113" s="254" t="e">
        <f t="shared" si="5"/>
        <v>#DIV/0!</v>
      </c>
      <c r="AC113" s="112"/>
      <c r="AD113" s="88"/>
      <c r="AE113" s="257"/>
      <c r="AF113" s="113"/>
      <c r="AG113" s="111"/>
      <c r="AH113" s="111"/>
    </row>
    <row r="114" spans="2:34" s="2" customFormat="1" ht="62.25" hidden="1" customHeight="1" x14ac:dyDescent="0.2">
      <c r="B114" s="100"/>
      <c r="C114" s="266"/>
      <c r="D114" s="103"/>
      <c r="E114" s="266"/>
      <c r="F114" s="103"/>
      <c r="G114" s="104"/>
      <c r="H114" s="104"/>
      <c r="I114" s="7" t="s">
        <v>202</v>
      </c>
      <c r="J114" s="103"/>
      <c r="K114" s="103"/>
      <c r="L114" s="105"/>
      <c r="M114" s="103"/>
      <c r="N114" s="102"/>
      <c r="O114" s="106"/>
      <c r="P114" s="106"/>
      <c r="Q114" s="136"/>
      <c r="R114" s="107"/>
      <c r="S114" s="108"/>
      <c r="T114" s="295"/>
      <c r="U114" s="253" t="e">
        <f t="shared" si="4"/>
        <v>#DIV/0!</v>
      </c>
      <c r="V114" s="131"/>
      <c r="W114" s="103"/>
      <c r="X114" s="109"/>
      <c r="Y114" s="110"/>
      <c r="Z114" s="109"/>
      <c r="AA114" s="111"/>
      <c r="AB114" s="254" t="e">
        <f t="shared" si="5"/>
        <v>#DIV/0!</v>
      </c>
      <c r="AC114" s="112"/>
      <c r="AD114" s="88"/>
      <c r="AE114" s="257"/>
      <c r="AF114" s="113"/>
      <c r="AG114" s="111"/>
      <c r="AH114" s="111"/>
    </row>
    <row r="115" spans="2:34" s="2" customFormat="1" ht="62.25" hidden="1" customHeight="1" x14ac:dyDescent="0.2">
      <c r="B115" s="100"/>
      <c r="C115" s="266"/>
      <c r="D115" s="103"/>
      <c r="E115" s="266"/>
      <c r="F115" s="103"/>
      <c r="G115" s="104"/>
      <c r="H115" s="104"/>
      <c r="I115" s="7" t="s">
        <v>202</v>
      </c>
      <c r="J115" s="103"/>
      <c r="K115" s="103"/>
      <c r="L115" s="105"/>
      <c r="M115" s="103"/>
      <c r="N115" s="102"/>
      <c r="O115" s="106"/>
      <c r="P115" s="106"/>
      <c r="Q115" s="136"/>
      <c r="R115" s="107"/>
      <c r="S115" s="108"/>
      <c r="T115" s="295"/>
      <c r="U115" s="253" t="e">
        <f t="shared" si="4"/>
        <v>#DIV/0!</v>
      </c>
      <c r="V115" s="131"/>
      <c r="W115" s="103"/>
      <c r="X115" s="109"/>
      <c r="Y115" s="110"/>
      <c r="Z115" s="109"/>
      <c r="AA115" s="111"/>
      <c r="AB115" s="254" t="e">
        <f t="shared" si="5"/>
        <v>#DIV/0!</v>
      </c>
      <c r="AC115" s="112"/>
      <c r="AD115" s="88"/>
      <c r="AE115" s="257"/>
      <c r="AF115" s="113"/>
      <c r="AG115" s="111"/>
      <c r="AH115" s="111"/>
    </row>
    <row r="116" spans="2:34" s="2" customFormat="1" ht="62.25" hidden="1" customHeight="1" x14ac:dyDescent="0.2">
      <c r="B116" s="100"/>
      <c r="C116" s="266"/>
      <c r="D116" s="103"/>
      <c r="E116" s="266"/>
      <c r="F116" s="103"/>
      <c r="G116" s="104"/>
      <c r="H116" s="104"/>
      <c r="I116" s="7" t="s">
        <v>202</v>
      </c>
      <c r="J116" s="103"/>
      <c r="K116" s="103"/>
      <c r="L116" s="105"/>
      <c r="M116" s="103"/>
      <c r="N116" s="102"/>
      <c r="O116" s="106"/>
      <c r="P116" s="106"/>
      <c r="Q116" s="136"/>
      <c r="R116" s="107"/>
      <c r="S116" s="108"/>
      <c r="T116" s="295"/>
      <c r="U116" s="253" t="e">
        <f t="shared" si="4"/>
        <v>#DIV/0!</v>
      </c>
      <c r="V116" s="131"/>
      <c r="W116" s="103"/>
      <c r="X116" s="109"/>
      <c r="Y116" s="110"/>
      <c r="Z116" s="109"/>
      <c r="AA116" s="111"/>
      <c r="AB116" s="254" t="e">
        <f t="shared" si="5"/>
        <v>#DIV/0!</v>
      </c>
      <c r="AC116" s="112"/>
      <c r="AD116" s="88"/>
      <c r="AE116" s="257"/>
      <c r="AF116" s="113"/>
      <c r="AG116" s="111"/>
      <c r="AH116" s="111"/>
    </row>
    <row r="117" spans="2:34" s="2" customFormat="1" ht="62.25" hidden="1" customHeight="1" x14ac:dyDescent="0.2">
      <c r="B117" s="100"/>
      <c r="C117" s="266"/>
      <c r="D117" s="103"/>
      <c r="E117" s="266"/>
      <c r="F117" s="103"/>
      <c r="G117" s="104"/>
      <c r="H117" s="104"/>
      <c r="I117" s="7" t="s">
        <v>202</v>
      </c>
      <c r="J117" s="103"/>
      <c r="K117" s="103"/>
      <c r="L117" s="105"/>
      <c r="M117" s="103"/>
      <c r="N117" s="102"/>
      <c r="O117" s="106"/>
      <c r="P117" s="106"/>
      <c r="Q117" s="136"/>
      <c r="R117" s="107"/>
      <c r="S117" s="108"/>
      <c r="T117" s="295"/>
      <c r="U117" s="253" t="e">
        <f t="shared" si="4"/>
        <v>#DIV/0!</v>
      </c>
      <c r="V117" s="131"/>
      <c r="W117" s="103"/>
      <c r="X117" s="109"/>
      <c r="Y117" s="110"/>
      <c r="Z117" s="109"/>
      <c r="AA117" s="111"/>
      <c r="AB117" s="254" t="e">
        <f t="shared" si="5"/>
        <v>#DIV/0!</v>
      </c>
      <c r="AC117" s="112"/>
      <c r="AD117" s="88"/>
      <c r="AE117" s="257"/>
      <c r="AF117" s="113"/>
      <c r="AG117" s="111"/>
      <c r="AH117" s="111"/>
    </row>
    <row r="118" spans="2:34" s="2" customFormat="1" ht="62.25" hidden="1" customHeight="1" x14ac:dyDescent="0.2">
      <c r="B118" s="100"/>
      <c r="C118" s="266"/>
      <c r="D118" s="103"/>
      <c r="E118" s="266"/>
      <c r="F118" s="103"/>
      <c r="G118" s="104"/>
      <c r="H118" s="104"/>
      <c r="I118" s="7" t="s">
        <v>202</v>
      </c>
      <c r="J118" s="103"/>
      <c r="K118" s="103"/>
      <c r="L118" s="105"/>
      <c r="M118" s="103"/>
      <c r="N118" s="102"/>
      <c r="O118" s="106"/>
      <c r="P118" s="106"/>
      <c r="Q118" s="136"/>
      <c r="R118" s="107"/>
      <c r="S118" s="108"/>
      <c r="T118" s="295"/>
      <c r="U118" s="253" t="e">
        <f t="shared" si="4"/>
        <v>#DIV/0!</v>
      </c>
      <c r="V118" s="131"/>
      <c r="W118" s="103"/>
      <c r="X118" s="109"/>
      <c r="Y118" s="110"/>
      <c r="Z118" s="109"/>
      <c r="AA118" s="111"/>
      <c r="AB118" s="254" t="e">
        <f t="shared" si="5"/>
        <v>#DIV/0!</v>
      </c>
      <c r="AC118" s="112"/>
      <c r="AD118" s="88"/>
      <c r="AE118" s="257"/>
      <c r="AF118" s="113"/>
      <c r="AG118" s="111"/>
      <c r="AH118" s="111"/>
    </row>
    <row r="119" spans="2:34" s="2" customFormat="1" ht="62.25" hidden="1" customHeight="1" x14ac:dyDescent="0.2">
      <c r="B119" s="100"/>
      <c r="C119" s="266"/>
      <c r="D119" s="103"/>
      <c r="E119" s="266"/>
      <c r="F119" s="103"/>
      <c r="G119" s="104"/>
      <c r="H119" s="104"/>
      <c r="I119" s="7" t="s">
        <v>202</v>
      </c>
      <c r="J119" s="103"/>
      <c r="K119" s="103"/>
      <c r="L119" s="105"/>
      <c r="M119" s="103"/>
      <c r="N119" s="102"/>
      <c r="O119" s="106"/>
      <c r="P119" s="106"/>
      <c r="Q119" s="136"/>
      <c r="R119" s="107"/>
      <c r="S119" s="108"/>
      <c r="T119" s="295"/>
      <c r="U119" s="253" t="e">
        <f t="shared" si="4"/>
        <v>#DIV/0!</v>
      </c>
      <c r="V119" s="131"/>
      <c r="W119" s="103"/>
      <c r="X119" s="109"/>
      <c r="Y119" s="110"/>
      <c r="Z119" s="109"/>
      <c r="AA119" s="111"/>
      <c r="AB119" s="254" t="e">
        <f t="shared" si="5"/>
        <v>#DIV/0!</v>
      </c>
      <c r="AC119" s="112"/>
      <c r="AD119" s="88"/>
      <c r="AE119" s="257"/>
      <c r="AF119" s="113"/>
      <c r="AG119" s="111"/>
      <c r="AH119" s="111"/>
    </row>
    <row r="120" spans="2:34" s="2" customFormat="1" ht="62.25" hidden="1" customHeight="1" x14ac:dyDescent="0.2">
      <c r="B120" s="100"/>
      <c r="C120" s="266"/>
      <c r="D120" s="103"/>
      <c r="E120" s="266"/>
      <c r="F120" s="103"/>
      <c r="G120" s="104"/>
      <c r="H120" s="104"/>
      <c r="I120" s="7" t="s">
        <v>202</v>
      </c>
      <c r="J120" s="103"/>
      <c r="K120" s="103"/>
      <c r="L120" s="105"/>
      <c r="M120" s="103"/>
      <c r="N120" s="102"/>
      <c r="O120" s="106"/>
      <c r="P120" s="106"/>
      <c r="Q120" s="136"/>
      <c r="R120" s="107"/>
      <c r="S120" s="108"/>
      <c r="T120" s="295"/>
      <c r="U120" s="253" t="e">
        <f t="shared" si="4"/>
        <v>#DIV/0!</v>
      </c>
      <c r="V120" s="131"/>
      <c r="W120" s="103"/>
      <c r="X120" s="109"/>
      <c r="Y120" s="110"/>
      <c r="Z120" s="109"/>
      <c r="AA120" s="111"/>
      <c r="AB120" s="254" t="e">
        <f t="shared" si="5"/>
        <v>#DIV/0!</v>
      </c>
      <c r="AC120" s="112"/>
      <c r="AD120" s="88"/>
      <c r="AE120" s="257"/>
      <c r="AF120" s="113"/>
      <c r="AG120" s="111"/>
      <c r="AH120" s="111"/>
    </row>
    <row r="121" spans="2:34" s="2" customFormat="1" ht="62.25" hidden="1" customHeight="1" x14ac:dyDescent="0.2">
      <c r="B121" s="100"/>
      <c r="C121" s="266"/>
      <c r="D121" s="103"/>
      <c r="E121" s="266"/>
      <c r="F121" s="103"/>
      <c r="G121" s="104"/>
      <c r="H121" s="104"/>
      <c r="I121" s="7" t="s">
        <v>202</v>
      </c>
      <c r="J121" s="103"/>
      <c r="K121" s="103"/>
      <c r="L121" s="105"/>
      <c r="M121" s="103"/>
      <c r="N121" s="102"/>
      <c r="O121" s="106"/>
      <c r="P121" s="106"/>
      <c r="Q121" s="136"/>
      <c r="R121" s="107"/>
      <c r="S121" s="108"/>
      <c r="T121" s="295"/>
      <c r="U121" s="253" t="e">
        <f t="shared" si="4"/>
        <v>#DIV/0!</v>
      </c>
      <c r="V121" s="131"/>
      <c r="W121" s="103"/>
      <c r="X121" s="109"/>
      <c r="Y121" s="110"/>
      <c r="Z121" s="109"/>
      <c r="AA121" s="111"/>
      <c r="AB121" s="254" t="e">
        <f t="shared" si="5"/>
        <v>#DIV/0!</v>
      </c>
      <c r="AC121" s="112"/>
      <c r="AD121" s="88"/>
      <c r="AE121" s="257"/>
      <c r="AF121" s="113"/>
      <c r="AG121" s="111"/>
      <c r="AH121" s="111"/>
    </row>
    <row r="122" spans="2:34" s="2" customFormat="1" ht="62.25" hidden="1" customHeight="1" x14ac:dyDescent="0.2">
      <c r="B122" s="100"/>
      <c r="C122" s="266"/>
      <c r="D122" s="103"/>
      <c r="E122" s="266"/>
      <c r="F122" s="103"/>
      <c r="G122" s="104"/>
      <c r="H122" s="104"/>
      <c r="I122" s="7" t="s">
        <v>202</v>
      </c>
      <c r="J122" s="103"/>
      <c r="K122" s="103"/>
      <c r="L122" s="105"/>
      <c r="M122" s="103"/>
      <c r="N122" s="102"/>
      <c r="O122" s="106"/>
      <c r="P122" s="106"/>
      <c r="Q122" s="136"/>
      <c r="R122" s="107"/>
      <c r="S122" s="108"/>
      <c r="T122" s="295"/>
      <c r="U122" s="253" t="e">
        <f t="shared" si="4"/>
        <v>#DIV/0!</v>
      </c>
      <c r="V122" s="131"/>
      <c r="W122" s="103"/>
      <c r="X122" s="109"/>
      <c r="Y122" s="110"/>
      <c r="Z122" s="109"/>
      <c r="AA122" s="111"/>
      <c r="AB122" s="254" t="e">
        <f t="shared" si="5"/>
        <v>#DIV/0!</v>
      </c>
      <c r="AC122" s="112"/>
      <c r="AD122" s="88"/>
      <c r="AE122" s="257"/>
      <c r="AF122" s="113"/>
      <c r="AG122" s="111"/>
      <c r="AH122" s="111"/>
    </row>
    <row r="123" spans="2:34" s="2" customFormat="1" ht="62.25" hidden="1" customHeight="1" x14ac:dyDescent="0.2">
      <c r="B123" s="100"/>
      <c r="C123" s="266"/>
      <c r="D123" s="103"/>
      <c r="E123" s="266"/>
      <c r="F123" s="103"/>
      <c r="G123" s="104"/>
      <c r="H123" s="104"/>
      <c r="I123" s="7" t="s">
        <v>202</v>
      </c>
      <c r="J123" s="103"/>
      <c r="K123" s="103"/>
      <c r="L123" s="105"/>
      <c r="M123" s="103"/>
      <c r="N123" s="102"/>
      <c r="O123" s="106"/>
      <c r="P123" s="106"/>
      <c r="Q123" s="136"/>
      <c r="R123" s="107"/>
      <c r="S123" s="108"/>
      <c r="T123" s="295"/>
      <c r="U123" s="253" t="e">
        <f t="shared" si="4"/>
        <v>#DIV/0!</v>
      </c>
      <c r="V123" s="131"/>
      <c r="W123" s="103"/>
      <c r="X123" s="109"/>
      <c r="Y123" s="110"/>
      <c r="Z123" s="109"/>
      <c r="AA123" s="111"/>
      <c r="AB123" s="254" t="e">
        <f t="shared" si="5"/>
        <v>#DIV/0!</v>
      </c>
      <c r="AC123" s="112"/>
      <c r="AD123" s="88"/>
      <c r="AE123" s="257"/>
      <c r="AF123" s="113"/>
      <c r="AG123" s="111"/>
      <c r="AH123" s="111"/>
    </row>
    <row r="124" spans="2:34" s="2" customFormat="1" ht="62.25" hidden="1" customHeight="1" x14ac:dyDescent="0.2">
      <c r="B124" s="100"/>
      <c r="C124" s="266"/>
      <c r="D124" s="103"/>
      <c r="E124" s="266"/>
      <c r="F124" s="103"/>
      <c r="G124" s="104"/>
      <c r="H124" s="104"/>
      <c r="I124" s="7" t="s">
        <v>202</v>
      </c>
      <c r="J124" s="103"/>
      <c r="K124" s="103"/>
      <c r="L124" s="105"/>
      <c r="M124" s="103"/>
      <c r="N124" s="102"/>
      <c r="O124" s="106"/>
      <c r="P124" s="106"/>
      <c r="Q124" s="136"/>
      <c r="R124" s="107"/>
      <c r="S124" s="108"/>
      <c r="T124" s="295"/>
      <c r="U124" s="253" t="e">
        <f t="shared" si="4"/>
        <v>#DIV/0!</v>
      </c>
      <c r="V124" s="131"/>
      <c r="W124" s="103"/>
      <c r="X124" s="109"/>
      <c r="Y124" s="110"/>
      <c r="Z124" s="109"/>
      <c r="AA124" s="111"/>
      <c r="AB124" s="254" t="e">
        <f t="shared" si="5"/>
        <v>#DIV/0!</v>
      </c>
      <c r="AC124" s="112"/>
      <c r="AD124" s="88"/>
      <c r="AE124" s="257"/>
      <c r="AF124" s="113"/>
      <c r="AG124" s="111"/>
      <c r="AH124" s="111"/>
    </row>
    <row r="125" spans="2:34" s="2" customFormat="1" ht="62.25" hidden="1" customHeight="1" x14ac:dyDescent="0.2">
      <c r="B125" s="100"/>
      <c r="C125" s="266"/>
      <c r="D125" s="103"/>
      <c r="E125" s="266"/>
      <c r="F125" s="103"/>
      <c r="G125" s="104"/>
      <c r="H125" s="104"/>
      <c r="I125" s="7" t="s">
        <v>202</v>
      </c>
      <c r="J125" s="103"/>
      <c r="K125" s="103"/>
      <c r="L125" s="105"/>
      <c r="M125" s="103"/>
      <c r="N125" s="102"/>
      <c r="O125" s="106"/>
      <c r="P125" s="106"/>
      <c r="Q125" s="136"/>
      <c r="R125" s="107"/>
      <c r="S125" s="108"/>
      <c r="T125" s="295"/>
      <c r="U125" s="253" t="e">
        <f t="shared" si="4"/>
        <v>#DIV/0!</v>
      </c>
      <c r="V125" s="131"/>
      <c r="W125" s="103"/>
      <c r="X125" s="109"/>
      <c r="Y125" s="110"/>
      <c r="Z125" s="109"/>
      <c r="AA125" s="111"/>
      <c r="AB125" s="254" t="e">
        <f t="shared" si="5"/>
        <v>#DIV/0!</v>
      </c>
      <c r="AC125" s="112"/>
      <c r="AD125" s="88"/>
      <c r="AE125" s="257"/>
      <c r="AF125" s="113"/>
      <c r="AG125" s="111"/>
      <c r="AH125" s="111"/>
    </row>
    <row r="126" spans="2:34" s="2" customFormat="1" ht="62.25" hidden="1" customHeight="1" x14ac:dyDescent="0.2">
      <c r="B126" s="100"/>
      <c r="C126" s="266"/>
      <c r="D126" s="103"/>
      <c r="E126" s="266"/>
      <c r="F126" s="103"/>
      <c r="G126" s="104"/>
      <c r="H126" s="104"/>
      <c r="I126" s="7" t="s">
        <v>202</v>
      </c>
      <c r="J126" s="103"/>
      <c r="K126" s="103"/>
      <c r="L126" s="105"/>
      <c r="M126" s="103"/>
      <c r="N126" s="102"/>
      <c r="O126" s="106"/>
      <c r="P126" s="106"/>
      <c r="Q126" s="136"/>
      <c r="R126" s="107"/>
      <c r="S126" s="108"/>
      <c r="T126" s="295"/>
      <c r="U126" s="253" t="e">
        <f t="shared" si="4"/>
        <v>#DIV/0!</v>
      </c>
      <c r="V126" s="131"/>
      <c r="W126" s="103"/>
      <c r="X126" s="109"/>
      <c r="Y126" s="110"/>
      <c r="Z126" s="109"/>
      <c r="AA126" s="111"/>
      <c r="AB126" s="254" t="e">
        <f t="shared" si="5"/>
        <v>#DIV/0!</v>
      </c>
      <c r="AC126" s="112"/>
      <c r="AD126" s="88"/>
      <c r="AE126" s="257"/>
      <c r="AF126" s="113"/>
      <c r="AG126" s="111"/>
      <c r="AH126" s="111"/>
    </row>
    <row r="127" spans="2:34" s="2" customFormat="1" ht="62.25" hidden="1" customHeight="1" x14ac:dyDescent="0.2">
      <c r="B127" s="100"/>
      <c r="C127" s="266"/>
      <c r="D127" s="103"/>
      <c r="E127" s="266"/>
      <c r="F127" s="103"/>
      <c r="G127" s="104"/>
      <c r="H127" s="104"/>
      <c r="I127" s="7" t="s">
        <v>202</v>
      </c>
      <c r="J127" s="103"/>
      <c r="K127" s="103"/>
      <c r="L127" s="105"/>
      <c r="M127" s="103"/>
      <c r="N127" s="102"/>
      <c r="O127" s="106"/>
      <c r="P127" s="106"/>
      <c r="Q127" s="136"/>
      <c r="R127" s="107"/>
      <c r="S127" s="108"/>
      <c r="T127" s="295"/>
      <c r="U127" s="253" t="e">
        <f t="shared" si="4"/>
        <v>#DIV/0!</v>
      </c>
      <c r="V127" s="131"/>
      <c r="W127" s="103"/>
      <c r="X127" s="109"/>
      <c r="Y127" s="110"/>
      <c r="Z127" s="109"/>
      <c r="AA127" s="111"/>
      <c r="AB127" s="254" t="e">
        <f t="shared" si="5"/>
        <v>#DIV/0!</v>
      </c>
      <c r="AC127" s="112"/>
      <c r="AD127" s="88"/>
      <c r="AE127" s="257"/>
      <c r="AF127" s="113"/>
      <c r="AG127" s="111"/>
      <c r="AH127" s="111"/>
    </row>
    <row r="128" spans="2:34" s="2" customFormat="1" ht="62.25" hidden="1" customHeight="1" x14ac:dyDescent="0.2">
      <c r="B128" s="100"/>
      <c r="C128" s="266"/>
      <c r="D128" s="103"/>
      <c r="E128" s="266"/>
      <c r="F128" s="103"/>
      <c r="G128" s="104"/>
      <c r="H128" s="104"/>
      <c r="I128" s="7" t="s">
        <v>202</v>
      </c>
      <c r="J128" s="103"/>
      <c r="K128" s="103"/>
      <c r="L128" s="105"/>
      <c r="M128" s="103"/>
      <c r="N128" s="102"/>
      <c r="O128" s="106"/>
      <c r="P128" s="106"/>
      <c r="Q128" s="136"/>
      <c r="R128" s="107"/>
      <c r="S128" s="108"/>
      <c r="T128" s="295"/>
      <c r="U128" s="253" t="e">
        <f t="shared" si="4"/>
        <v>#DIV/0!</v>
      </c>
      <c r="V128" s="131"/>
      <c r="W128" s="103"/>
      <c r="X128" s="109"/>
      <c r="Y128" s="110"/>
      <c r="Z128" s="109"/>
      <c r="AA128" s="111"/>
      <c r="AB128" s="254" t="e">
        <f t="shared" si="5"/>
        <v>#DIV/0!</v>
      </c>
      <c r="AC128" s="112"/>
      <c r="AD128" s="88"/>
      <c r="AE128" s="257"/>
      <c r="AF128" s="113"/>
      <c r="AG128" s="111"/>
      <c r="AH128" s="111"/>
    </row>
    <row r="129" spans="2:34" s="2" customFormat="1" ht="62.25" hidden="1" customHeight="1" x14ac:dyDescent="0.2">
      <c r="B129" s="100"/>
      <c r="C129" s="266"/>
      <c r="D129" s="103"/>
      <c r="E129" s="266"/>
      <c r="F129" s="103"/>
      <c r="G129" s="104"/>
      <c r="H129" s="104"/>
      <c r="I129" s="7" t="s">
        <v>202</v>
      </c>
      <c r="J129" s="103"/>
      <c r="K129" s="103"/>
      <c r="L129" s="105"/>
      <c r="M129" s="103"/>
      <c r="N129" s="102"/>
      <c r="O129" s="106"/>
      <c r="P129" s="106"/>
      <c r="Q129" s="136"/>
      <c r="R129" s="107"/>
      <c r="S129" s="108"/>
      <c r="T129" s="295"/>
      <c r="U129" s="253" t="e">
        <f t="shared" si="4"/>
        <v>#DIV/0!</v>
      </c>
      <c r="V129" s="131"/>
      <c r="W129" s="103"/>
      <c r="X129" s="109"/>
      <c r="Y129" s="110"/>
      <c r="Z129" s="109"/>
      <c r="AA129" s="111"/>
      <c r="AB129" s="254" t="e">
        <f t="shared" si="5"/>
        <v>#DIV/0!</v>
      </c>
      <c r="AC129" s="112"/>
      <c r="AD129" s="88"/>
      <c r="AE129" s="257"/>
      <c r="AF129" s="113"/>
      <c r="AG129" s="111"/>
      <c r="AH129" s="111"/>
    </row>
    <row r="130" spans="2:34" s="2" customFormat="1" ht="62.25" hidden="1" customHeight="1" x14ac:dyDescent="0.2">
      <c r="B130" s="100"/>
      <c r="C130" s="266"/>
      <c r="D130" s="103"/>
      <c r="E130" s="266"/>
      <c r="F130" s="103"/>
      <c r="G130" s="104"/>
      <c r="H130" s="104"/>
      <c r="I130" s="7" t="s">
        <v>202</v>
      </c>
      <c r="J130" s="103"/>
      <c r="K130" s="103"/>
      <c r="L130" s="105"/>
      <c r="M130" s="103"/>
      <c r="N130" s="102"/>
      <c r="O130" s="106"/>
      <c r="P130" s="106"/>
      <c r="Q130" s="136"/>
      <c r="R130" s="107"/>
      <c r="S130" s="108"/>
      <c r="T130" s="295"/>
      <c r="U130" s="253" t="e">
        <f t="shared" si="4"/>
        <v>#DIV/0!</v>
      </c>
      <c r="V130" s="131"/>
      <c r="W130" s="103"/>
      <c r="X130" s="109"/>
      <c r="Y130" s="110"/>
      <c r="Z130" s="109"/>
      <c r="AA130" s="111"/>
      <c r="AB130" s="254" t="e">
        <f t="shared" si="5"/>
        <v>#DIV/0!</v>
      </c>
      <c r="AC130" s="112"/>
      <c r="AD130" s="88"/>
      <c r="AE130" s="257"/>
      <c r="AF130" s="113"/>
      <c r="AG130" s="111"/>
      <c r="AH130" s="111"/>
    </row>
    <row r="131" spans="2:34" s="2" customFormat="1" ht="62.25" hidden="1" customHeight="1" x14ac:dyDescent="0.2">
      <c r="B131" s="100"/>
      <c r="C131" s="266"/>
      <c r="D131" s="103"/>
      <c r="E131" s="266"/>
      <c r="F131" s="103"/>
      <c r="G131" s="104"/>
      <c r="H131" s="104"/>
      <c r="I131" s="7" t="s">
        <v>202</v>
      </c>
      <c r="J131" s="103"/>
      <c r="K131" s="103"/>
      <c r="L131" s="105"/>
      <c r="M131" s="103"/>
      <c r="N131" s="102"/>
      <c r="O131" s="106"/>
      <c r="P131" s="106"/>
      <c r="Q131" s="136"/>
      <c r="R131" s="107"/>
      <c r="S131" s="108"/>
      <c r="T131" s="295"/>
      <c r="U131" s="253" t="e">
        <f t="shared" si="4"/>
        <v>#DIV/0!</v>
      </c>
      <c r="V131" s="131"/>
      <c r="W131" s="103"/>
      <c r="X131" s="109"/>
      <c r="Y131" s="110"/>
      <c r="Z131" s="109"/>
      <c r="AA131" s="111"/>
      <c r="AB131" s="254" t="e">
        <f t="shared" si="5"/>
        <v>#DIV/0!</v>
      </c>
      <c r="AC131" s="112"/>
      <c r="AD131" s="88"/>
      <c r="AE131" s="257"/>
      <c r="AF131" s="113"/>
      <c r="AG131" s="111"/>
      <c r="AH131" s="111"/>
    </row>
    <row r="132" spans="2:34" s="2" customFormat="1" ht="62.25" hidden="1" customHeight="1" x14ac:dyDescent="0.2">
      <c r="B132" s="100"/>
      <c r="C132" s="266"/>
      <c r="D132" s="103"/>
      <c r="E132" s="266"/>
      <c r="F132" s="103"/>
      <c r="G132" s="104"/>
      <c r="H132" s="104"/>
      <c r="I132" s="7" t="s">
        <v>202</v>
      </c>
      <c r="J132" s="103"/>
      <c r="K132" s="103"/>
      <c r="L132" s="105"/>
      <c r="M132" s="103"/>
      <c r="N132" s="102"/>
      <c r="O132" s="106"/>
      <c r="P132" s="106"/>
      <c r="Q132" s="136"/>
      <c r="R132" s="107"/>
      <c r="S132" s="108"/>
      <c r="T132" s="295"/>
      <c r="U132" s="253" t="e">
        <f t="shared" si="4"/>
        <v>#DIV/0!</v>
      </c>
      <c r="V132" s="131"/>
      <c r="W132" s="103"/>
      <c r="X132" s="109"/>
      <c r="Y132" s="110"/>
      <c r="Z132" s="109"/>
      <c r="AA132" s="111"/>
      <c r="AB132" s="254" t="e">
        <f t="shared" si="5"/>
        <v>#DIV/0!</v>
      </c>
      <c r="AC132" s="112"/>
      <c r="AD132" s="88"/>
      <c r="AE132" s="257"/>
      <c r="AF132" s="113"/>
      <c r="AG132" s="111"/>
      <c r="AH132" s="111"/>
    </row>
    <row r="133" spans="2:34" s="2" customFormat="1" ht="62.25" hidden="1" customHeight="1" x14ac:dyDescent="0.2">
      <c r="B133" s="100"/>
      <c r="C133" s="266"/>
      <c r="D133" s="103"/>
      <c r="E133" s="266"/>
      <c r="F133" s="103"/>
      <c r="G133" s="104"/>
      <c r="H133" s="104"/>
      <c r="I133" s="7" t="s">
        <v>202</v>
      </c>
      <c r="J133" s="103"/>
      <c r="K133" s="103"/>
      <c r="L133" s="105"/>
      <c r="M133" s="103"/>
      <c r="N133" s="102"/>
      <c r="O133" s="106"/>
      <c r="P133" s="106"/>
      <c r="Q133" s="136"/>
      <c r="R133" s="107"/>
      <c r="S133" s="108"/>
      <c r="T133" s="295"/>
      <c r="U133" s="253" t="e">
        <f t="shared" si="4"/>
        <v>#DIV/0!</v>
      </c>
      <c r="V133" s="131"/>
      <c r="W133" s="103"/>
      <c r="X133" s="109"/>
      <c r="Y133" s="110"/>
      <c r="Z133" s="109"/>
      <c r="AA133" s="111"/>
      <c r="AB133" s="254" t="e">
        <f t="shared" si="5"/>
        <v>#DIV/0!</v>
      </c>
      <c r="AC133" s="112"/>
      <c r="AD133" s="88"/>
      <c r="AE133" s="257"/>
      <c r="AF133" s="113"/>
      <c r="AG133" s="111"/>
      <c r="AH133" s="111"/>
    </row>
    <row r="134" spans="2:34" s="2" customFormat="1" ht="62.25" hidden="1" customHeight="1" x14ac:dyDescent="0.2">
      <c r="B134" s="100"/>
      <c r="C134" s="266"/>
      <c r="D134" s="103"/>
      <c r="E134" s="266"/>
      <c r="F134" s="103"/>
      <c r="G134" s="104"/>
      <c r="H134" s="104"/>
      <c r="I134" s="7" t="s">
        <v>202</v>
      </c>
      <c r="J134" s="103"/>
      <c r="K134" s="103"/>
      <c r="L134" s="105"/>
      <c r="M134" s="103"/>
      <c r="N134" s="102"/>
      <c r="O134" s="106"/>
      <c r="P134" s="106"/>
      <c r="Q134" s="136"/>
      <c r="R134" s="107"/>
      <c r="S134" s="108"/>
      <c r="T134" s="295"/>
      <c r="U134" s="253" t="e">
        <f t="shared" si="4"/>
        <v>#DIV/0!</v>
      </c>
      <c r="V134" s="131"/>
      <c r="W134" s="103"/>
      <c r="X134" s="109"/>
      <c r="Y134" s="110"/>
      <c r="Z134" s="109"/>
      <c r="AA134" s="111"/>
      <c r="AB134" s="254" t="e">
        <f t="shared" si="5"/>
        <v>#DIV/0!</v>
      </c>
      <c r="AC134" s="112"/>
      <c r="AD134" s="88"/>
      <c r="AE134" s="257"/>
      <c r="AF134" s="113"/>
      <c r="AG134" s="111"/>
      <c r="AH134" s="111"/>
    </row>
    <row r="135" spans="2:34" s="2" customFormat="1" ht="62.25" hidden="1" customHeight="1" x14ac:dyDescent="0.2">
      <c r="B135" s="100"/>
      <c r="C135" s="266"/>
      <c r="D135" s="103"/>
      <c r="E135" s="266"/>
      <c r="F135" s="103"/>
      <c r="G135" s="104"/>
      <c r="H135" s="104"/>
      <c r="I135" s="7" t="s">
        <v>202</v>
      </c>
      <c r="J135" s="103"/>
      <c r="K135" s="103"/>
      <c r="L135" s="105"/>
      <c r="M135" s="103"/>
      <c r="N135" s="102"/>
      <c r="O135" s="106"/>
      <c r="P135" s="106"/>
      <c r="Q135" s="136"/>
      <c r="R135" s="107"/>
      <c r="S135" s="108"/>
      <c r="T135" s="295"/>
      <c r="U135" s="253" t="e">
        <f t="shared" ref="U135:U160" si="6">(T135*100)/(S135)</f>
        <v>#DIV/0!</v>
      </c>
      <c r="V135" s="131"/>
      <c r="W135" s="103"/>
      <c r="X135" s="109"/>
      <c r="Y135" s="110"/>
      <c r="Z135" s="109"/>
      <c r="AA135" s="111"/>
      <c r="AB135" s="254" t="e">
        <f t="shared" si="5"/>
        <v>#DIV/0!</v>
      </c>
      <c r="AC135" s="112"/>
      <c r="AD135" s="88"/>
      <c r="AE135" s="257"/>
      <c r="AF135" s="113"/>
      <c r="AG135" s="111"/>
      <c r="AH135" s="111"/>
    </row>
    <row r="136" spans="2:34" s="2" customFormat="1" ht="62.25" hidden="1" customHeight="1" x14ac:dyDescent="0.2">
      <c r="B136" s="100"/>
      <c r="C136" s="266"/>
      <c r="D136" s="103"/>
      <c r="E136" s="266"/>
      <c r="F136" s="103"/>
      <c r="G136" s="104"/>
      <c r="H136" s="104"/>
      <c r="I136" s="7" t="s">
        <v>202</v>
      </c>
      <c r="J136" s="103"/>
      <c r="K136" s="103"/>
      <c r="L136" s="105"/>
      <c r="M136" s="103"/>
      <c r="N136" s="102"/>
      <c r="O136" s="106"/>
      <c r="P136" s="106"/>
      <c r="Q136" s="136"/>
      <c r="R136" s="107"/>
      <c r="S136" s="108"/>
      <c r="T136" s="295"/>
      <c r="U136" s="253" t="e">
        <f t="shared" si="6"/>
        <v>#DIV/0!</v>
      </c>
      <c r="V136" s="131"/>
      <c r="W136" s="103"/>
      <c r="X136" s="109"/>
      <c r="Y136" s="110"/>
      <c r="Z136" s="109"/>
      <c r="AA136" s="111"/>
      <c r="AB136" s="254" t="e">
        <f t="shared" si="5"/>
        <v>#DIV/0!</v>
      </c>
      <c r="AC136" s="112"/>
      <c r="AD136" s="88"/>
      <c r="AE136" s="257"/>
      <c r="AF136" s="113"/>
      <c r="AG136" s="111"/>
      <c r="AH136" s="111"/>
    </row>
    <row r="137" spans="2:34" s="2" customFormat="1" ht="62.25" hidden="1" customHeight="1" x14ac:dyDescent="0.2">
      <c r="B137" s="100"/>
      <c r="C137" s="266"/>
      <c r="D137" s="103"/>
      <c r="E137" s="266"/>
      <c r="F137" s="103"/>
      <c r="G137" s="104"/>
      <c r="H137" s="104"/>
      <c r="I137" s="7" t="s">
        <v>202</v>
      </c>
      <c r="J137" s="103"/>
      <c r="K137" s="103"/>
      <c r="L137" s="105"/>
      <c r="M137" s="103"/>
      <c r="N137" s="102"/>
      <c r="O137" s="106"/>
      <c r="P137" s="106"/>
      <c r="Q137" s="136"/>
      <c r="R137" s="107"/>
      <c r="S137" s="108"/>
      <c r="T137" s="295"/>
      <c r="U137" s="253" t="e">
        <f t="shared" si="6"/>
        <v>#DIV/0!</v>
      </c>
      <c r="V137" s="131"/>
      <c r="W137" s="103"/>
      <c r="X137" s="109"/>
      <c r="Y137" s="110"/>
      <c r="Z137" s="109"/>
      <c r="AA137" s="111"/>
      <c r="AB137" s="254" t="e">
        <f t="shared" si="5"/>
        <v>#DIV/0!</v>
      </c>
      <c r="AC137" s="112"/>
      <c r="AD137" s="88"/>
      <c r="AE137" s="257"/>
      <c r="AF137" s="113"/>
      <c r="AG137" s="111"/>
      <c r="AH137" s="111"/>
    </row>
    <row r="138" spans="2:34" s="2" customFormat="1" ht="62.25" hidden="1" customHeight="1" x14ac:dyDescent="0.2">
      <c r="B138" s="100"/>
      <c r="C138" s="266"/>
      <c r="D138" s="103"/>
      <c r="E138" s="266"/>
      <c r="F138" s="103"/>
      <c r="G138" s="104"/>
      <c r="H138" s="104"/>
      <c r="I138" s="7" t="s">
        <v>202</v>
      </c>
      <c r="J138" s="103"/>
      <c r="K138" s="103"/>
      <c r="L138" s="105"/>
      <c r="M138" s="103"/>
      <c r="N138" s="102"/>
      <c r="O138" s="106"/>
      <c r="P138" s="106"/>
      <c r="Q138" s="136"/>
      <c r="R138" s="107"/>
      <c r="S138" s="108"/>
      <c r="T138" s="295"/>
      <c r="U138" s="253" t="e">
        <f t="shared" si="6"/>
        <v>#DIV/0!</v>
      </c>
      <c r="V138" s="131"/>
      <c r="W138" s="103"/>
      <c r="X138" s="109"/>
      <c r="Y138" s="110"/>
      <c r="Z138" s="109"/>
      <c r="AA138" s="111"/>
      <c r="AB138" s="254" t="e">
        <f t="shared" si="5"/>
        <v>#DIV/0!</v>
      </c>
      <c r="AC138" s="112"/>
      <c r="AD138" s="88"/>
      <c r="AE138" s="257"/>
      <c r="AF138" s="113"/>
      <c r="AG138" s="111"/>
      <c r="AH138" s="111"/>
    </row>
    <row r="139" spans="2:34" s="2" customFormat="1" ht="62.25" hidden="1" customHeight="1" x14ac:dyDescent="0.2">
      <c r="B139" s="100"/>
      <c r="C139" s="266"/>
      <c r="D139" s="103"/>
      <c r="E139" s="266"/>
      <c r="F139" s="103"/>
      <c r="G139" s="104"/>
      <c r="H139" s="104"/>
      <c r="I139" s="7" t="s">
        <v>202</v>
      </c>
      <c r="J139" s="103"/>
      <c r="K139" s="103"/>
      <c r="L139" s="105"/>
      <c r="M139" s="103"/>
      <c r="N139" s="102"/>
      <c r="O139" s="106"/>
      <c r="P139" s="106"/>
      <c r="Q139" s="136"/>
      <c r="R139" s="107"/>
      <c r="S139" s="108"/>
      <c r="T139" s="295"/>
      <c r="U139" s="253" t="e">
        <f t="shared" si="6"/>
        <v>#DIV/0!</v>
      </c>
      <c r="V139" s="131"/>
      <c r="W139" s="103"/>
      <c r="X139" s="109"/>
      <c r="Y139" s="110"/>
      <c r="Z139" s="109"/>
      <c r="AA139" s="111"/>
      <c r="AB139" s="254" t="e">
        <f t="shared" si="5"/>
        <v>#DIV/0!</v>
      </c>
      <c r="AC139" s="112"/>
      <c r="AD139" s="88"/>
      <c r="AE139" s="257"/>
      <c r="AF139" s="113"/>
      <c r="AG139" s="111"/>
      <c r="AH139" s="111"/>
    </row>
    <row r="140" spans="2:34" s="2" customFormat="1" ht="62.25" hidden="1" customHeight="1" x14ac:dyDescent="0.2">
      <c r="B140" s="100"/>
      <c r="C140" s="266"/>
      <c r="D140" s="103"/>
      <c r="E140" s="266"/>
      <c r="F140" s="103"/>
      <c r="G140" s="104"/>
      <c r="H140" s="104"/>
      <c r="I140" s="7" t="s">
        <v>202</v>
      </c>
      <c r="J140" s="103"/>
      <c r="K140" s="103"/>
      <c r="L140" s="105"/>
      <c r="M140" s="103"/>
      <c r="N140" s="102"/>
      <c r="O140" s="106"/>
      <c r="P140" s="106"/>
      <c r="Q140" s="136"/>
      <c r="R140" s="107"/>
      <c r="S140" s="108"/>
      <c r="T140" s="295"/>
      <c r="U140" s="253" t="e">
        <f t="shared" si="6"/>
        <v>#DIV/0!</v>
      </c>
      <c r="V140" s="131"/>
      <c r="W140" s="103"/>
      <c r="X140" s="109"/>
      <c r="Y140" s="110"/>
      <c r="Z140" s="109"/>
      <c r="AA140" s="111"/>
      <c r="AB140" s="254" t="e">
        <f t="shared" si="5"/>
        <v>#DIV/0!</v>
      </c>
      <c r="AC140" s="112"/>
      <c r="AD140" s="88"/>
      <c r="AE140" s="257"/>
      <c r="AF140" s="113"/>
      <c r="AG140" s="111"/>
      <c r="AH140" s="111"/>
    </row>
    <row r="141" spans="2:34" s="2" customFormat="1" ht="62.25" hidden="1" customHeight="1" x14ac:dyDescent="0.2">
      <c r="B141" s="100"/>
      <c r="C141" s="266"/>
      <c r="D141" s="103"/>
      <c r="E141" s="266"/>
      <c r="F141" s="103"/>
      <c r="G141" s="104"/>
      <c r="H141" s="104"/>
      <c r="I141" s="7" t="s">
        <v>202</v>
      </c>
      <c r="J141" s="103"/>
      <c r="K141" s="103"/>
      <c r="L141" s="105"/>
      <c r="M141" s="103"/>
      <c r="N141" s="102"/>
      <c r="O141" s="106"/>
      <c r="P141" s="106"/>
      <c r="Q141" s="136"/>
      <c r="R141" s="107"/>
      <c r="S141" s="108"/>
      <c r="T141" s="295"/>
      <c r="U141" s="253" t="e">
        <f t="shared" si="6"/>
        <v>#DIV/0!</v>
      </c>
      <c r="V141" s="131"/>
      <c r="W141" s="103"/>
      <c r="X141" s="109"/>
      <c r="Y141" s="110"/>
      <c r="Z141" s="109"/>
      <c r="AA141" s="111"/>
      <c r="AB141" s="254" t="e">
        <f t="shared" si="5"/>
        <v>#DIV/0!</v>
      </c>
      <c r="AC141" s="112"/>
      <c r="AD141" s="88"/>
      <c r="AE141" s="257"/>
      <c r="AF141" s="113"/>
      <c r="AG141" s="111"/>
      <c r="AH141" s="111"/>
    </row>
    <row r="142" spans="2:34" s="2" customFormat="1" ht="62.25" hidden="1" customHeight="1" x14ac:dyDescent="0.2">
      <c r="B142" s="100"/>
      <c r="C142" s="266"/>
      <c r="D142" s="103"/>
      <c r="E142" s="266"/>
      <c r="F142" s="103"/>
      <c r="G142" s="104"/>
      <c r="H142" s="104"/>
      <c r="I142" s="7" t="s">
        <v>202</v>
      </c>
      <c r="J142" s="103"/>
      <c r="K142" s="103"/>
      <c r="L142" s="105"/>
      <c r="M142" s="103"/>
      <c r="N142" s="102"/>
      <c r="O142" s="106"/>
      <c r="P142" s="106"/>
      <c r="Q142" s="136"/>
      <c r="R142" s="107"/>
      <c r="S142" s="108"/>
      <c r="T142" s="295"/>
      <c r="U142" s="253" t="e">
        <f t="shared" si="6"/>
        <v>#DIV/0!</v>
      </c>
      <c r="V142" s="131"/>
      <c r="W142" s="103"/>
      <c r="X142" s="109"/>
      <c r="Y142" s="110"/>
      <c r="Z142" s="109"/>
      <c r="AA142" s="111"/>
      <c r="AB142" s="254" t="e">
        <f t="shared" si="5"/>
        <v>#DIV/0!</v>
      </c>
      <c r="AC142" s="112"/>
      <c r="AD142" s="88"/>
      <c r="AE142" s="257"/>
      <c r="AF142" s="113"/>
      <c r="AG142" s="111"/>
      <c r="AH142" s="111"/>
    </row>
    <row r="143" spans="2:34" s="2" customFormat="1" ht="62.25" hidden="1" customHeight="1" x14ac:dyDescent="0.2">
      <c r="B143" s="100"/>
      <c r="C143" s="266"/>
      <c r="D143" s="103"/>
      <c r="E143" s="266"/>
      <c r="F143" s="103"/>
      <c r="G143" s="104"/>
      <c r="H143" s="104"/>
      <c r="I143" s="7" t="s">
        <v>202</v>
      </c>
      <c r="J143" s="103"/>
      <c r="K143" s="103"/>
      <c r="L143" s="105"/>
      <c r="M143" s="103"/>
      <c r="N143" s="102"/>
      <c r="O143" s="106"/>
      <c r="P143" s="106"/>
      <c r="Q143" s="136"/>
      <c r="R143" s="107"/>
      <c r="S143" s="108"/>
      <c r="T143" s="295"/>
      <c r="U143" s="253" t="e">
        <f t="shared" si="6"/>
        <v>#DIV/0!</v>
      </c>
      <c r="V143" s="131"/>
      <c r="W143" s="103"/>
      <c r="X143" s="109"/>
      <c r="Y143" s="110"/>
      <c r="Z143" s="109"/>
      <c r="AA143" s="111"/>
      <c r="AB143" s="254" t="e">
        <f t="shared" si="5"/>
        <v>#DIV/0!</v>
      </c>
      <c r="AC143" s="112"/>
      <c r="AD143" s="88"/>
      <c r="AE143" s="257"/>
      <c r="AF143" s="113"/>
      <c r="AG143" s="111"/>
      <c r="AH143" s="111"/>
    </row>
    <row r="144" spans="2:34" s="2" customFormat="1" ht="62.25" hidden="1" customHeight="1" x14ac:dyDescent="0.2">
      <c r="B144" s="100"/>
      <c r="C144" s="266"/>
      <c r="D144" s="103"/>
      <c r="E144" s="266"/>
      <c r="F144" s="103"/>
      <c r="G144" s="104"/>
      <c r="H144" s="104"/>
      <c r="I144" s="7" t="s">
        <v>202</v>
      </c>
      <c r="J144" s="103"/>
      <c r="K144" s="103"/>
      <c r="L144" s="105"/>
      <c r="M144" s="103"/>
      <c r="N144" s="102"/>
      <c r="O144" s="106"/>
      <c r="P144" s="106"/>
      <c r="Q144" s="136"/>
      <c r="R144" s="107"/>
      <c r="S144" s="108"/>
      <c r="T144" s="295"/>
      <c r="U144" s="253" t="e">
        <f t="shared" si="6"/>
        <v>#DIV/0!</v>
      </c>
      <c r="V144" s="131"/>
      <c r="W144" s="103"/>
      <c r="X144" s="109"/>
      <c r="Y144" s="110"/>
      <c r="Z144" s="109"/>
      <c r="AA144" s="111"/>
      <c r="AB144" s="254" t="e">
        <f t="shared" si="5"/>
        <v>#DIV/0!</v>
      </c>
      <c r="AC144" s="112"/>
      <c r="AD144" s="88"/>
      <c r="AE144" s="257"/>
      <c r="AF144" s="113"/>
      <c r="AG144" s="111"/>
      <c r="AH144" s="111"/>
    </row>
    <row r="145" spans="2:34" s="2" customFormat="1" ht="62.25" hidden="1" customHeight="1" x14ac:dyDescent="0.2">
      <c r="B145" s="100"/>
      <c r="C145" s="266"/>
      <c r="D145" s="103"/>
      <c r="E145" s="266"/>
      <c r="F145" s="103"/>
      <c r="G145" s="104"/>
      <c r="H145" s="104"/>
      <c r="I145" s="7" t="s">
        <v>202</v>
      </c>
      <c r="J145" s="103"/>
      <c r="K145" s="103"/>
      <c r="L145" s="105"/>
      <c r="M145" s="103"/>
      <c r="N145" s="102"/>
      <c r="O145" s="106"/>
      <c r="P145" s="106"/>
      <c r="Q145" s="136"/>
      <c r="R145" s="107"/>
      <c r="S145" s="108"/>
      <c r="T145" s="295"/>
      <c r="U145" s="253" t="e">
        <f t="shared" si="6"/>
        <v>#DIV/0!</v>
      </c>
      <c r="V145" s="131"/>
      <c r="W145" s="103"/>
      <c r="X145" s="109"/>
      <c r="Y145" s="110"/>
      <c r="Z145" s="109"/>
      <c r="AA145" s="111"/>
      <c r="AB145" s="254" t="e">
        <f t="shared" si="5"/>
        <v>#DIV/0!</v>
      </c>
      <c r="AC145" s="112"/>
      <c r="AD145" s="88"/>
      <c r="AE145" s="257"/>
      <c r="AF145" s="113"/>
      <c r="AG145" s="111"/>
      <c r="AH145" s="111"/>
    </row>
    <row r="146" spans="2:34" s="2" customFormat="1" ht="62.25" hidden="1" customHeight="1" x14ac:dyDescent="0.2">
      <c r="B146" s="100"/>
      <c r="C146" s="266"/>
      <c r="D146" s="103"/>
      <c r="E146" s="266"/>
      <c r="F146" s="103"/>
      <c r="G146" s="104"/>
      <c r="H146" s="104"/>
      <c r="I146" s="7" t="s">
        <v>202</v>
      </c>
      <c r="J146" s="103"/>
      <c r="K146" s="103"/>
      <c r="L146" s="105"/>
      <c r="M146" s="103"/>
      <c r="N146" s="102"/>
      <c r="O146" s="106"/>
      <c r="P146" s="106"/>
      <c r="Q146" s="136"/>
      <c r="R146" s="107"/>
      <c r="S146" s="108"/>
      <c r="T146" s="295"/>
      <c r="U146" s="253" t="e">
        <f t="shared" si="6"/>
        <v>#DIV/0!</v>
      </c>
      <c r="V146" s="131"/>
      <c r="W146" s="103"/>
      <c r="X146" s="109"/>
      <c r="Y146" s="110"/>
      <c r="Z146" s="109"/>
      <c r="AA146" s="111"/>
      <c r="AB146" s="254" t="e">
        <f t="shared" si="5"/>
        <v>#DIV/0!</v>
      </c>
      <c r="AC146" s="112"/>
      <c r="AD146" s="88"/>
      <c r="AE146" s="257"/>
      <c r="AF146" s="113"/>
      <c r="AG146" s="111"/>
      <c r="AH146" s="111"/>
    </row>
    <row r="147" spans="2:34" s="2" customFormat="1" ht="62.25" hidden="1" customHeight="1" x14ac:dyDescent="0.2">
      <c r="B147" s="100"/>
      <c r="C147" s="266"/>
      <c r="D147" s="103"/>
      <c r="E147" s="266"/>
      <c r="F147" s="103"/>
      <c r="G147" s="104"/>
      <c r="H147" s="104"/>
      <c r="I147" s="7" t="s">
        <v>202</v>
      </c>
      <c r="J147" s="103"/>
      <c r="K147" s="103"/>
      <c r="L147" s="105"/>
      <c r="M147" s="103"/>
      <c r="N147" s="102"/>
      <c r="O147" s="106"/>
      <c r="P147" s="106"/>
      <c r="Q147" s="136"/>
      <c r="R147" s="107"/>
      <c r="S147" s="108"/>
      <c r="T147" s="295"/>
      <c r="U147" s="253" t="e">
        <f t="shared" si="6"/>
        <v>#DIV/0!</v>
      </c>
      <c r="V147" s="131"/>
      <c r="W147" s="103"/>
      <c r="X147" s="109"/>
      <c r="Y147" s="110"/>
      <c r="Z147" s="109"/>
      <c r="AA147" s="111"/>
      <c r="AB147" s="254" t="e">
        <f t="shared" si="5"/>
        <v>#DIV/0!</v>
      </c>
      <c r="AC147" s="112"/>
      <c r="AD147" s="88"/>
      <c r="AE147" s="257"/>
      <c r="AF147" s="113"/>
      <c r="AG147" s="111"/>
      <c r="AH147" s="111"/>
    </row>
    <row r="148" spans="2:34" s="2" customFormat="1" ht="62.25" hidden="1" customHeight="1" x14ac:dyDescent="0.2">
      <c r="B148" s="100"/>
      <c r="C148" s="266"/>
      <c r="D148" s="103"/>
      <c r="E148" s="266"/>
      <c r="F148" s="103"/>
      <c r="G148" s="104"/>
      <c r="H148" s="104"/>
      <c r="I148" s="7" t="s">
        <v>202</v>
      </c>
      <c r="J148" s="103"/>
      <c r="K148" s="103"/>
      <c r="L148" s="105"/>
      <c r="M148" s="103"/>
      <c r="N148" s="102"/>
      <c r="O148" s="106"/>
      <c r="P148" s="106"/>
      <c r="Q148" s="136"/>
      <c r="R148" s="107"/>
      <c r="S148" s="108"/>
      <c r="T148" s="295"/>
      <c r="U148" s="253" t="e">
        <f t="shared" si="6"/>
        <v>#DIV/0!</v>
      </c>
      <c r="V148" s="131"/>
      <c r="W148" s="103"/>
      <c r="X148" s="109"/>
      <c r="Y148" s="110"/>
      <c r="Z148" s="109"/>
      <c r="AA148" s="111"/>
      <c r="AB148" s="254" t="e">
        <f t="shared" ref="AB148:AB160" si="7">(Z148*100)/(X148)</f>
        <v>#DIV/0!</v>
      </c>
      <c r="AC148" s="112"/>
      <c r="AD148" s="88"/>
      <c r="AE148" s="257"/>
      <c r="AF148" s="113"/>
      <c r="AG148" s="111"/>
      <c r="AH148" s="111"/>
    </row>
    <row r="149" spans="2:34" s="2" customFormat="1" ht="62.25" hidden="1" customHeight="1" x14ac:dyDescent="0.2">
      <c r="B149" s="100"/>
      <c r="C149" s="266"/>
      <c r="D149" s="103"/>
      <c r="E149" s="266"/>
      <c r="F149" s="103"/>
      <c r="G149" s="104"/>
      <c r="H149" s="104"/>
      <c r="I149" s="7" t="s">
        <v>202</v>
      </c>
      <c r="J149" s="103"/>
      <c r="K149" s="103"/>
      <c r="L149" s="105"/>
      <c r="M149" s="103"/>
      <c r="N149" s="102"/>
      <c r="O149" s="106"/>
      <c r="P149" s="106"/>
      <c r="Q149" s="136"/>
      <c r="R149" s="107"/>
      <c r="S149" s="108"/>
      <c r="T149" s="295"/>
      <c r="U149" s="253" t="e">
        <f t="shared" si="6"/>
        <v>#DIV/0!</v>
      </c>
      <c r="V149" s="131"/>
      <c r="W149" s="103"/>
      <c r="X149" s="109"/>
      <c r="Y149" s="110"/>
      <c r="Z149" s="109"/>
      <c r="AA149" s="111"/>
      <c r="AB149" s="254" t="e">
        <f t="shared" si="7"/>
        <v>#DIV/0!</v>
      </c>
      <c r="AC149" s="112"/>
      <c r="AD149" s="88"/>
      <c r="AE149" s="257"/>
      <c r="AF149" s="113"/>
      <c r="AG149" s="111"/>
      <c r="AH149" s="111"/>
    </row>
    <row r="150" spans="2:34" s="2" customFormat="1" ht="62.25" hidden="1" customHeight="1" x14ac:dyDescent="0.2">
      <c r="B150" s="100"/>
      <c r="C150" s="266"/>
      <c r="D150" s="103"/>
      <c r="E150" s="266"/>
      <c r="F150" s="103"/>
      <c r="G150" s="104"/>
      <c r="H150" s="104"/>
      <c r="I150" s="7" t="s">
        <v>202</v>
      </c>
      <c r="J150" s="103"/>
      <c r="K150" s="103"/>
      <c r="L150" s="105"/>
      <c r="M150" s="103"/>
      <c r="N150" s="102"/>
      <c r="O150" s="106"/>
      <c r="P150" s="106"/>
      <c r="Q150" s="136"/>
      <c r="R150" s="107"/>
      <c r="S150" s="108"/>
      <c r="T150" s="295"/>
      <c r="U150" s="253" t="e">
        <f t="shared" si="6"/>
        <v>#DIV/0!</v>
      </c>
      <c r="V150" s="131"/>
      <c r="W150" s="103"/>
      <c r="X150" s="109"/>
      <c r="Y150" s="110"/>
      <c r="Z150" s="109"/>
      <c r="AA150" s="111"/>
      <c r="AB150" s="254" t="e">
        <f t="shared" si="7"/>
        <v>#DIV/0!</v>
      </c>
      <c r="AC150" s="112"/>
      <c r="AD150" s="88"/>
      <c r="AE150" s="257"/>
      <c r="AF150" s="113"/>
      <c r="AG150" s="111"/>
      <c r="AH150" s="111"/>
    </row>
    <row r="151" spans="2:34" s="2" customFormat="1" ht="62.25" hidden="1" customHeight="1" x14ac:dyDescent="0.2">
      <c r="B151" s="100"/>
      <c r="C151" s="266"/>
      <c r="D151" s="103"/>
      <c r="E151" s="266"/>
      <c r="F151" s="103"/>
      <c r="G151" s="104"/>
      <c r="H151" s="104"/>
      <c r="I151" s="7" t="s">
        <v>202</v>
      </c>
      <c r="J151" s="103"/>
      <c r="K151" s="103"/>
      <c r="L151" s="105"/>
      <c r="M151" s="103"/>
      <c r="N151" s="102"/>
      <c r="O151" s="106"/>
      <c r="P151" s="106"/>
      <c r="Q151" s="136"/>
      <c r="R151" s="107"/>
      <c r="S151" s="108"/>
      <c r="T151" s="295"/>
      <c r="U151" s="253" t="e">
        <f t="shared" si="6"/>
        <v>#DIV/0!</v>
      </c>
      <c r="V151" s="131"/>
      <c r="W151" s="103"/>
      <c r="X151" s="109"/>
      <c r="Y151" s="110"/>
      <c r="Z151" s="109"/>
      <c r="AA151" s="111"/>
      <c r="AB151" s="254" t="e">
        <f t="shared" si="7"/>
        <v>#DIV/0!</v>
      </c>
      <c r="AC151" s="112"/>
      <c r="AD151" s="88"/>
      <c r="AE151" s="257"/>
      <c r="AF151" s="113"/>
      <c r="AG151" s="111"/>
      <c r="AH151" s="111"/>
    </row>
    <row r="152" spans="2:34" s="2" customFormat="1" ht="62.25" hidden="1" customHeight="1" x14ac:dyDescent="0.2">
      <c r="B152" s="100"/>
      <c r="C152" s="101"/>
      <c r="D152" s="103"/>
      <c r="E152" s="101"/>
      <c r="F152" s="103"/>
      <c r="G152" s="104"/>
      <c r="H152" s="104"/>
      <c r="I152" s="7" t="s">
        <v>202</v>
      </c>
      <c r="J152" s="103"/>
      <c r="K152" s="103"/>
      <c r="L152" s="105"/>
      <c r="M152" s="103"/>
      <c r="N152" s="102"/>
      <c r="O152" s="106"/>
      <c r="P152" s="106"/>
      <c r="Q152" s="136"/>
      <c r="R152" s="107"/>
      <c r="S152" s="108"/>
      <c r="T152" s="295"/>
      <c r="U152" s="253" t="e">
        <f t="shared" si="6"/>
        <v>#DIV/0!</v>
      </c>
      <c r="V152" s="131"/>
      <c r="W152" s="103"/>
      <c r="X152" s="109"/>
      <c r="Y152" s="110"/>
      <c r="Z152" s="109"/>
      <c r="AA152" s="111"/>
      <c r="AB152" s="254" t="e">
        <f t="shared" si="7"/>
        <v>#DIV/0!</v>
      </c>
      <c r="AC152" s="112"/>
      <c r="AD152" s="88"/>
      <c r="AE152" s="257"/>
      <c r="AF152" s="113"/>
      <c r="AG152" s="111"/>
      <c r="AH152" s="111"/>
    </row>
    <row r="153" spans="2:34" s="2" customFormat="1" ht="62.25" hidden="1" customHeight="1" x14ac:dyDescent="0.2">
      <c r="B153" s="100"/>
      <c r="C153" s="103"/>
      <c r="D153" s="103"/>
      <c r="E153" s="103"/>
      <c r="F153" s="103"/>
      <c r="G153" s="104"/>
      <c r="H153" s="104"/>
      <c r="I153" s="7" t="s">
        <v>202</v>
      </c>
      <c r="J153" s="103"/>
      <c r="K153" s="103"/>
      <c r="L153" s="105"/>
      <c r="M153" s="103"/>
      <c r="N153" s="102"/>
      <c r="O153" s="106"/>
      <c r="P153" s="106"/>
      <c r="Q153" s="136"/>
      <c r="R153" s="107"/>
      <c r="S153" s="108"/>
      <c r="T153" s="295"/>
      <c r="U153" s="253" t="e">
        <f t="shared" si="6"/>
        <v>#DIV/0!</v>
      </c>
      <c r="V153" s="131"/>
      <c r="W153" s="103"/>
      <c r="X153" s="109"/>
      <c r="Y153" s="110"/>
      <c r="Z153" s="109"/>
      <c r="AA153" s="111"/>
      <c r="AB153" s="254" t="e">
        <f t="shared" si="7"/>
        <v>#DIV/0!</v>
      </c>
      <c r="AC153" s="112"/>
      <c r="AD153" s="88"/>
      <c r="AE153" s="257"/>
      <c r="AF153" s="113"/>
      <c r="AG153" s="111"/>
      <c r="AH153" s="111"/>
    </row>
    <row r="154" spans="2:34" s="2" customFormat="1" ht="62.25" hidden="1" customHeight="1" x14ac:dyDescent="0.2">
      <c r="B154" s="100"/>
      <c r="C154" s="103"/>
      <c r="D154" s="103"/>
      <c r="E154" s="103"/>
      <c r="F154" s="103"/>
      <c r="G154" s="104"/>
      <c r="H154" s="104"/>
      <c r="I154" s="7" t="s">
        <v>202</v>
      </c>
      <c r="J154" s="103"/>
      <c r="K154" s="103"/>
      <c r="L154" s="105"/>
      <c r="M154" s="103"/>
      <c r="N154" s="102"/>
      <c r="O154" s="106"/>
      <c r="P154" s="106"/>
      <c r="Q154" s="136"/>
      <c r="R154" s="107"/>
      <c r="S154" s="108"/>
      <c r="T154" s="295"/>
      <c r="U154" s="253" t="e">
        <f t="shared" si="6"/>
        <v>#DIV/0!</v>
      </c>
      <c r="V154" s="131"/>
      <c r="W154" s="103"/>
      <c r="X154" s="109"/>
      <c r="Y154" s="110"/>
      <c r="Z154" s="109"/>
      <c r="AA154" s="111"/>
      <c r="AB154" s="254" t="e">
        <f t="shared" si="7"/>
        <v>#DIV/0!</v>
      </c>
      <c r="AC154" s="112"/>
      <c r="AD154" s="88"/>
      <c r="AE154" s="257"/>
      <c r="AF154" s="113"/>
      <c r="AG154" s="111"/>
      <c r="AH154" s="111"/>
    </row>
    <row r="155" spans="2:34" s="2" customFormat="1" ht="62.25" hidden="1" customHeight="1" x14ac:dyDescent="0.2">
      <c r="B155" s="100"/>
      <c r="C155" s="103"/>
      <c r="D155" s="103"/>
      <c r="E155" s="103"/>
      <c r="F155" s="103"/>
      <c r="G155" s="104"/>
      <c r="H155" s="104"/>
      <c r="I155" s="7" t="s">
        <v>202</v>
      </c>
      <c r="J155" s="103"/>
      <c r="K155" s="103"/>
      <c r="L155" s="105"/>
      <c r="M155" s="103"/>
      <c r="N155" s="102"/>
      <c r="O155" s="106"/>
      <c r="P155" s="106"/>
      <c r="Q155" s="136"/>
      <c r="R155" s="107"/>
      <c r="S155" s="108"/>
      <c r="T155" s="295"/>
      <c r="U155" s="253" t="e">
        <f t="shared" si="6"/>
        <v>#DIV/0!</v>
      </c>
      <c r="V155" s="131"/>
      <c r="W155" s="103"/>
      <c r="X155" s="109"/>
      <c r="Y155" s="110"/>
      <c r="Z155" s="109"/>
      <c r="AA155" s="111"/>
      <c r="AB155" s="254" t="e">
        <f t="shared" si="7"/>
        <v>#DIV/0!</v>
      </c>
      <c r="AC155" s="112"/>
      <c r="AD155" s="88"/>
      <c r="AE155" s="257"/>
      <c r="AF155" s="113"/>
      <c r="AG155" s="111"/>
      <c r="AH155" s="111"/>
    </row>
    <row r="156" spans="2:34" s="2" customFormat="1" ht="62.25" hidden="1" customHeight="1" x14ac:dyDescent="0.2">
      <c r="B156" s="100">
        <v>10</v>
      </c>
      <c r="C156" s="103"/>
      <c r="D156" s="103"/>
      <c r="E156" s="103"/>
      <c r="F156" s="103"/>
      <c r="G156" s="104"/>
      <c r="H156" s="104"/>
      <c r="I156" s="7" t="s">
        <v>202</v>
      </c>
      <c r="J156" s="103"/>
      <c r="K156" s="103"/>
      <c r="L156" s="105"/>
      <c r="M156" s="103"/>
      <c r="N156" s="102"/>
      <c r="O156" s="106"/>
      <c r="P156" s="106"/>
      <c r="Q156" s="136"/>
      <c r="R156" s="107"/>
      <c r="S156" s="108"/>
      <c r="T156" s="295"/>
      <c r="U156" s="253" t="e">
        <f t="shared" si="6"/>
        <v>#DIV/0!</v>
      </c>
      <c r="V156" s="131"/>
      <c r="W156" s="103"/>
      <c r="X156" s="109"/>
      <c r="Y156" s="110"/>
      <c r="Z156" s="109"/>
      <c r="AA156" s="111"/>
      <c r="AB156" s="254" t="e">
        <f t="shared" si="7"/>
        <v>#DIV/0!</v>
      </c>
      <c r="AC156" s="112"/>
      <c r="AD156" s="88"/>
      <c r="AE156" s="257"/>
      <c r="AF156" s="113"/>
      <c r="AG156" s="111"/>
      <c r="AH156" s="111"/>
    </row>
    <row r="157" spans="2:34" s="2" customFormat="1" ht="20.25" hidden="1" customHeight="1" x14ac:dyDescent="0.2">
      <c r="B157" s="100">
        <v>11</v>
      </c>
      <c r="C157" s="103"/>
      <c r="D157" s="103"/>
      <c r="E157" s="103"/>
      <c r="F157" s="103"/>
      <c r="G157" s="104"/>
      <c r="H157" s="104"/>
      <c r="I157" s="7" t="s">
        <v>202</v>
      </c>
      <c r="J157" s="103"/>
      <c r="K157" s="103"/>
      <c r="L157" s="105"/>
      <c r="M157" s="103"/>
      <c r="N157" s="102"/>
      <c r="O157" s="106"/>
      <c r="P157" s="106"/>
      <c r="Q157" s="136"/>
      <c r="R157" s="107"/>
      <c r="S157" s="108"/>
      <c r="T157" s="295"/>
      <c r="U157" s="253" t="e">
        <f t="shared" si="6"/>
        <v>#DIV/0!</v>
      </c>
      <c r="V157" s="103"/>
      <c r="W157" s="103"/>
      <c r="X157" s="109"/>
      <c r="Y157" s="110"/>
      <c r="Z157" s="109"/>
      <c r="AA157" s="111"/>
      <c r="AB157" s="254" t="e">
        <f t="shared" si="7"/>
        <v>#DIV/0!</v>
      </c>
      <c r="AC157" s="112"/>
      <c r="AD157" s="88"/>
      <c r="AE157" s="257"/>
      <c r="AF157" s="113"/>
      <c r="AG157" s="111"/>
      <c r="AH157" s="111"/>
    </row>
    <row r="158" spans="2:34" s="2" customFormat="1" ht="19.5" hidden="1" customHeight="1" x14ac:dyDescent="0.2">
      <c r="B158" s="100">
        <v>12</v>
      </c>
      <c r="C158" s="103"/>
      <c r="D158" s="103"/>
      <c r="E158" s="103"/>
      <c r="F158" s="103"/>
      <c r="G158" s="104"/>
      <c r="H158" s="104"/>
      <c r="I158" s="7" t="s">
        <v>202</v>
      </c>
      <c r="J158" s="103"/>
      <c r="K158" s="103"/>
      <c r="L158" s="105"/>
      <c r="M158" s="103"/>
      <c r="N158" s="102"/>
      <c r="O158" s="106"/>
      <c r="P158" s="106"/>
      <c r="Q158" s="104"/>
      <c r="R158" s="107"/>
      <c r="S158" s="108"/>
      <c r="T158" s="295"/>
      <c r="U158" s="253" t="e">
        <f t="shared" si="6"/>
        <v>#DIV/0!</v>
      </c>
      <c r="V158" s="103"/>
      <c r="W158" s="103"/>
      <c r="X158" s="109"/>
      <c r="Y158" s="110"/>
      <c r="Z158" s="109"/>
      <c r="AA158" s="111"/>
      <c r="AB158" s="254" t="e">
        <f t="shared" si="7"/>
        <v>#DIV/0!</v>
      </c>
      <c r="AC158" s="112"/>
      <c r="AD158" s="88"/>
      <c r="AE158" s="257"/>
      <c r="AF158" s="113"/>
      <c r="AG158" s="111"/>
      <c r="AH158" s="111"/>
    </row>
    <row r="159" spans="2:34" s="2" customFormat="1" ht="19.5" hidden="1" customHeight="1" x14ac:dyDescent="0.2">
      <c r="B159" s="100">
        <v>13</v>
      </c>
      <c r="C159" s="103"/>
      <c r="D159" s="103"/>
      <c r="E159" s="103"/>
      <c r="F159" s="103"/>
      <c r="G159" s="104"/>
      <c r="H159" s="104"/>
      <c r="I159" s="7" t="s">
        <v>202</v>
      </c>
      <c r="J159" s="103"/>
      <c r="K159" s="103"/>
      <c r="L159" s="105"/>
      <c r="M159" s="103"/>
      <c r="N159" s="102"/>
      <c r="O159" s="106"/>
      <c r="P159" s="106"/>
      <c r="Q159" s="104"/>
      <c r="R159" s="107"/>
      <c r="S159" s="108"/>
      <c r="T159" s="295"/>
      <c r="U159" s="253" t="e">
        <f t="shared" si="6"/>
        <v>#DIV/0!</v>
      </c>
      <c r="V159" s="103"/>
      <c r="W159" s="103"/>
      <c r="X159" s="109"/>
      <c r="Y159" s="110"/>
      <c r="Z159" s="109"/>
      <c r="AA159" s="111"/>
      <c r="AB159" s="254" t="e">
        <f t="shared" si="7"/>
        <v>#DIV/0!</v>
      </c>
      <c r="AC159" s="112"/>
      <c r="AD159" s="88"/>
      <c r="AE159" s="257"/>
      <c r="AF159" s="113"/>
      <c r="AG159" s="111"/>
      <c r="AH159" s="111"/>
    </row>
    <row r="160" spans="2:34" s="3" customFormat="1" ht="19.5" hidden="1" customHeight="1" x14ac:dyDescent="0.2">
      <c r="B160" s="114" t="s">
        <v>20</v>
      </c>
      <c r="C160" s="114"/>
      <c r="D160" s="114"/>
      <c r="E160" s="114"/>
      <c r="F160" s="577"/>
      <c r="G160" s="577"/>
      <c r="H160" s="577"/>
      <c r="I160" s="577"/>
      <c r="J160" s="114"/>
      <c r="K160" s="114"/>
      <c r="L160" s="114"/>
      <c r="M160" s="114"/>
      <c r="N160" s="114"/>
      <c r="O160" s="114"/>
      <c r="P160" s="114"/>
      <c r="Q160" s="585"/>
      <c r="R160" s="585"/>
      <c r="S160" s="115">
        <v>100037</v>
      </c>
      <c r="T160" s="298">
        <v>18135.8</v>
      </c>
      <c r="U160" s="253">
        <f t="shared" si="6"/>
        <v>18.129092235872726</v>
      </c>
      <c r="V160" s="116"/>
      <c r="W160" s="116"/>
      <c r="X160" s="117">
        <f>SUM(X7:X159)</f>
        <v>4342315754</v>
      </c>
      <c r="Y160" s="118"/>
      <c r="Z160" s="117">
        <f>SUM(Z7:Z159)</f>
        <v>0</v>
      </c>
      <c r="AA160" s="118"/>
      <c r="AB160" s="254">
        <f t="shared" si="7"/>
        <v>0</v>
      </c>
      <c r="AC160" s="118"/>
      <c r="AD160" s="118"/>
      <c r="AE160" s="258">
        <v>0</v>
      </c>
      <c r="AF160" s="119"/>
      <c r="AG160" s="119"/>
      <c r="AH160" s="118"/>
    </row>
    <row r="161" spans="2:34" s="2" customFormat="1" ht="17.100000000000001" customHeight="1" x14ac:dyDescent="0.2">
      <c r="B161" s="19"/>
      <c r="C161" s="8"/>
      <c r="D161" s="8"/>
      <c r="E161" s="20"/>
      <c r="F161" s="20"/>
      <c r="G161" s="10"/>
      <c r="H161" s="10"/>
      <c r="I161" s="10"/>
      <c r="J161" s="10"/>
      <c r="K161" s="10"/>
      <c r="L161" s="19"/>
      <c r="M161" s="8"/>
      <c r="N161" s="8"/>
      <c r="O161" s="21"/>
      <c r="P161" s="21"/>
      <c r="Q161" s="22"/>
      <c r="R161" s="8"/>
      <c r="S161" s="23"/>
      <c r="T161" s="299"/>
      <c r="U161" s="23"/>
      <c r="V161" s="23"/>
      <c r="W161" s="11"/>
      <c r="X161" s="24"/>
      <c r="Y161" s="24"/>
      <c r="Z161" s="20"/>
      <c r="AA161" s="20"/>
      <c r="AB161" s="20"/>
      <c r="AC161" s="20"/>
      <c r="AD161" s="92"/>
      <c r="AE161" s="92"/>
      <c r="AF161" s="23"/>
      <c r="AG161" s="23"/>
      <c r="AH161" s="93"/>
    </row>
    <row r="162" spans="2:34" s="2" customFormat="1" ht="68.25" customHeight="1" x14ac:dyDescent="0.2">
      <c r="B162" s="586" t="s">
        <v>70</v>
      </c>
      <c r="C162" s="586"/>
      <c r="D162" s="587" t="s">
        <v>71</v>
      </c>
      <c r="E162" s="587"/>
      <c r="F162" s="588"/>
      <c r="G162" s="588"/>
      <c r="H162" s="588"/>
      <c r="I162" s="588"/>
      <c r="J162" s="588"/>
      <c r="K162" s="265" t="s">
        <v>73</v>
      </c>
      <c r="L162" s="589"/>
      <c r="M162" s="589"/>
      <c r="N162" s="589"/>
      <c r="O162" s="589"/>
      <c r="P162" s="589"/>
      <c r="Q162" s="587" t="s">
        <v>74</v>
      </c>
      <c r="R162" s="587"/>
      <c r="S162" s="591"/>
      <c r="T162" s="591"/>
      <c r="U162" s="591"/>
      <c r="V162" s="591"/>
      <c r="W162" s="591"/>
      <c r="X162" s="591"/>
      <c r="Y162" s="586" t="s">
        <v>75</v>
      </c>
      <c r="Z162" s="586"/>
      <c r="AA162" s="587" t="s">
        <v>76</v>
      </c>
      <c r="AB162" s="587"/>
      <c r="AC162" s="592"/>
      <c r="AD162" s="592"/>
      <c r="AE162" s="592"/>
      <c r="AF162" s="592"/>
      <c r="AG162" s="592"/>
      <c r="AH162" s="592"/>
    </row>
    <row r="163" spans="2:34" s="2" customFormat="1" ht="18.95" customHeight="1" x14ac:dyDescent="0.2">
      <c r="B163" s="586"/>
      <c r="C163" s="586"/>
      <c r="D163" s="590" t="s">
        <v>31</v>
      </c>
      <c r="E163" s="590"/>
      <c r="F163" s="588" t="s">
        <v>222</v>
      </c>
      <c r="G163" s="588"/>
      <c r="H163" s="588"/>
      <c r="I163" s="588"/>
      <c r="J163" s="588"/>
      <c r="K163" s="267" t="s">
        <v>31</v>
      </c>
      <c r="L163" s="588" t="s">
        <v>222</v>
      </c>
      <c r="M163" s="588"/>
      <c r="N163" s="588"/>
      <c r="O163" s="588"/>
      <c r="P163" s="588"/>
      <c r="Q163" s="587" t="s">
        <v>31</v>
      </c>
      <c r="R163" s="587"/>
      <c r="S163" s="591" t="s">
        <v>222</v>
      </c>
      <c r="T163" s="591"/>
      <c r="U163" s="591"/>
      <c r="V163" s="591"/>
      <c r="W163" s="591"/>
      <c r="X163" s="591"/>
      <c r="Y163" s="586"/>
      <c r="Z163" s="586"/>
      <c r="AA163" s="587" t="s">
        <v>33</v>
      </c>
      <c r="AB163" s="587"/>
      <c r="AC163" s="592"/>
      <c r="AD163" s="592"/>
      <c r="AE163" s="592"/>
      <c r="AF163" s="592"/>
      <c r="AG163" s="592"/>
      <c r="AH163" s="592"/>
    </row>
    <row r="164" spans="2:34" s="2" customFormat="1" ht="18.95" customHeight="1" x14ac:dyDescent="0.2">
      <c r="B164" s="586"/>
      <c r="C164" s="586"/>
      <c r="D164" s="590" t="s">
        <v>72</v>
      </c>
      <c r="E164" s="590"/>
      <c r="F164" s="588">
        <v>3123224710</v>
      </c>
      <c r="G164" s="588"/>
      <c r="H164" s="588"/>
      <c r="I164" s="588"/>
      <c r="J164" s="588"/>
      <c r="K164" s="267" t="s">
        <v>72</v>
      </c>
      <c r="L164" s="588">
        <v>3123224710</v>
      </c>
      <c r="M164" s="588"/>
      <c r="N164" s="588"/>
      <c r="O164" s="588"/>
      <c r="P164" s="588"/>
      <c r="Q164" s="587" t="s">
        <v>72</v>
      </c>
      <c r="R164" s="587"/>
      <c r="S164" s="591">
        <v>3123224710</v>
      </c>
      <c r="T164" s="591"/>
      <c r="U164" s="591"/>
      <c r="V164" s="591"/>
      <c r="W164" s="591"/>
      <c r="X164" s="591"/>
      <c r="Y164" s="586"/>
      <c r="Z164" s="586"/>
      <c r="AA164" s="587" t="s">
        <v>34</v>
      </c>
      <c r="AB164" s="587"/>
      <c r="AC164" s="592"/>
      <c r="AD164" s="592"/>
      <c r="AE164" s="592"/>
      <c r="AF164" s="592"/>
      <c r="AG164" s="592"/>
      <c r="AH164" s="592"/>
    </row>
    <row r="165" spans="2:34" s="2" customFormat="1" ht="18.95" customHeight="1" x14ac:dyDescent="0.2">
      <c r="B165" s="586"/>
      <c r="C165" s="586"/>
      <c r="D165" s="590" t="s">
        <v>36</v>
      </c>
      <c r="E165" s="590"/>
      <c r="F165" s="588" t="s">
        <v>182</v>
      </c>
      <c r="G165" s="588"/>
      <c r="H165" s="588"/>
      <c r="I165" s="588"/>
      <c r="J165" s="588"/>
      <c r="K165" s="267" t="s">
        <v>36</v>
      </c>
      <c r="L165" s="588" t="s">
        <v>182</v>
      </c>
      <c r="M165" s="588"/>
      <c r="N165" s="588"/>
      <c r="O165" s="588"/>
      <c r="P165" s="588"/>
      <c r="Q165" s="587" t="s">
        <v>36</v>
      </c>
      <c r="R165" s="587"/>
      <c r="S165" s="591" t="str">
        <f>L165</f>
        <v>dirección@imdervillavicencio.gov.co</v>
      </c>
      <c r="T165" s="591"/>
      <c r="U165" s="591"/>
      <c r="V165" s="591"/>
      <c r="W165" s="591"/>
      <c r="X165" s="591"/>
      <c r="Y165" s="586"/>
      <c r="Z165" s="586"/>
      <c r="AA165" s="587" t="s">
        <v>32</v>
      </c>
      <c r="AB165" s="587"/>
      <c r="AC165" s="592"/>
      <c r="AD165" s="592"/>
      <c r="AE165" s="592"/>
      <c r="AF165" s="592"/>
      <c r="AG165" s="592"/>
      <c r="AH165" s="592"/>
    </row>
    <row r="166" spans="2:34" ht="18.95" customHeight="1" x14ac:dyDescent="0.2">
      <c r="B166" s="586"/>
      <c r="C166" s="586"/>
      <c r="D166" s="590" t="s">
        <v>1</v>
      </c>
      <c r="E166" s="590"/>
      <c r="F166" s="588" t="s">
        <v>183</v>
      </c>
      <c r="G166" s="588"/>
      <c r="H166" s="588"/>
      <c r="I166" s="588"/>
      <c r="J166" s="588"/>
      <c r="K166" s="267" t="s">
        <v>1</v>
      </c>
      <c r="L166" s="588" t="s">
        <v>183</v>
      </c>
      <c r="M166" s="588"/>
      <c r="N166" s="588"/>
      <c r="O166" s="588"/>
      <c r="P166" s="588"/>
      <c r="Q166" s="587" t="s">
        <v>1</v>
      </c>
      <c r="R166" s="587"/>
      <c r="S166" s="591" t="str">
        <f>L166</f>
        <v>Director general</v>
      </c>
      <c r="T166" s="591"/>
      <c r="U166" s="591"/>
      <c r="V166" s="591"/>
      <c r="W166" s="591"/>
      <c r="X166" s="591"/>
      <c r="Y166" s="586"/>
      <c r="Z166" s="586"/>
      <c r="AA166" s="587" t="s">
        <v>51</v>
      </c>
      <c r="AB166" s="587"/>
      <c r="AC166" s="592"/>
      <c r="AD166" s="592"/>
      <c r="AE166" s="592"/>
      <c r="AF166" s="592"/>
      <c r="AG166" s="592"/>
      <c r="AH166" s="592"/>
    </row>
    <row r="167" spans="2:34" ht="18.75" customHeight="1" x14ac:dyDescent="0.2">
      <c r="B167" s="586"/>
      <c r="C167" s="586"/>
      <c r="D167" s="590" t="s">
        <v>2</v>
      </c>
      <c r="E167" s="590"/>
      <c r="F167" s="593">
        <v>43843</v>
      </c>
      <c r="G167" s="588"/>
      <c r="H167" s="588"/>
      <c r="I167" s="588"/>
      <c r="J167" s="588"/>
      <c r="K167" s="267" t="s">
        <v>2</v>
      </c>
      <c r="L167" s="593">
        <v>43843</v>
      </c>
      <c r="M167" s="588"/>
      <c r="N167" s="588"/>
      <c r="O167" s="588"/>
      <c r="P167" s="588"/>
      <c r="Q167" s="587" t="s">
        <v>2</v>
      </c>
      <c r="R167" s="587"/>
      <c r="S167" s="594">
        <v>43843</v>
      </c>
      <c r="T167" s="591"/>
      <c r="U167" s="591"/>
      <c r="V167" s="591"/>
      <c r="W167" s="591"/>
      <c r="X167" s="591"/>
      <c r="Y167" s="586"/>
      <c r="Z167" s="586"/>
      <c r="AA167" s="587" t="s">
        <v>77</v>
      </c>
      <c r="AB167" s="587"/>
      <c r="AC167" s="592"/>
      <c r="AD167" s="592"/>
      <c r="AE167" s="592"/>
      <c r="AF167" s="592"/>
      <c r="AG167" s="592"/>
      <c r="AH167" s="592"/>
    </row>
    <row r="173" spans="2:34" x14ac:dyDescent="0.2">
      <c r="R173" s="94"/>
      <c r="S173" s="120"/>
      <c r="T173" s="300"/>
      <c r="U173" s="120"/>
      <c r="V173" s="120"/>
      <c r="W173" s="121"/>
      <c r="X173" s="122"/>
      <c r="Y173" s="122"/>
      <c r="Z173" s="120"/>
      <c r="AA173" s="121"/>
      <c r="AB173" s="123"/>
      <c r="AC173" s="124"/>
    </row>
    <row r="174" spans="2:34" x14ac:dyDescent="0.2">
      <c r="R174" s="94"/>
      <c r="S174" s="94"/>
      <c r="T174" s="301"/>
      <c r="U174" s="94"/>
      <c r="V174" s="94"/>
      <c r="W174" s="94"/>
      <c r="X174" s="94"/>
      <c r="Y174" s="94"/>
      <c r="Z174" s="94"/>
      <c r="AA174" s="94"/>
      <c r="AB174" s="94"/>
      <c r="AC174" s="94"/>
    </row>
  </sheetData>
  <protectedRanges>
    <protectedRange algorithmName="SHA-512" hashValue="v+o0C1cVZwqUgYCaqHS1M6skSEWggf35mhAtxemzNcC7XSmFlxlSOYljKLJG0L8QQIg8q0IYQAoyHKcfm+yRTg==" saltValue="Sl5/aoZgh9hW5II9zs44aw==" spinCount="100000" sqref="AE7:AE160" name="Rango5"/>
    <protectedRange algorithmName="SHA-512" hashValue="1A0uRQb6xdW5rtABc129iXXHdpLOSdT90U8Htdk3bH9JSvY2alI5ZgamZiT9jfIbRNLkpQ9eyLZadgH/A/X9Dg==" saltValue="r4kxQKqeEuwgMz6YNC3omg==" spinCount="100000" sqref="AB7:AB160" name="Rango3"/>
    <protectedRange algorithmName="SHA-512" hashValue="FPrA/ejUgnRtOdeVJWy0L0X14o5I9x65o8M+MsX1aBQAE4BUFN93/0mt9KqKxjv4vmJauGRXDjhwkDbcBK+TnA==" saltValue="AmRz0e92SH9iY0sgi9Toow==" spinCount="100000" sqref="U7:U160" name="Rango2"/>
  </protectedRanges>
  <autoFilter ref="B6:AH160" xr:uid="{00000000-0009-0000-0000-000002000000}">
    <filterColumn colId="8">
      <customFilters>
        <customFilter operator="notEqual" val=" "/>
      </customFilters>
    </filterColumn>
  </autoFilter>
  <mergeCells count="90">
    <mergeCell ref="S166:X166"/>
    <mergeCell ref="AA166:AB166"/>
    <mergeCell ref="AC166:AH166"/>
    <mergeCell ref="D167:E167"/>
    <mergeCell ref="F167:J167"/>
    <mergeCell ref="L167:P167"/>
    <mergeCell ref="Q167:R167"/>
    <mergeCell ref="S167:X167"/>
    <mergeCell ref="AA167:AB167"/>
    <mergeCell ref="AC167:AH167"/>
    <mergeCell ref="AA164:AB164"/>
    <mergeCell ref="AC164:AH164"/>
    <mergeCell ref="Q165:R165"/>
    <mergeCell ref="S165:X165"/>
    <mergeCell ref="AA165:AB165"/>
    <mergeCell ref="AC165:AH165"/>
    <mergeCell ref="S162:X162"/>
    <mergeCell ref="Y162:Z167"/>
    <mergeCell ref="AA162:AB162"/>
    <mergeCell ref="AC162:AH162"/>
    <mergeCell ref="D163:E163"/>
    <mergeCell ref="F163:J163"/>
    <mergeCell ref="L163:P163"/>
    <mergeCell ref="Q163:R163"/>
    <mergeCell ref="S163:X163"/>
    <mergeCell ref="AA163:AB163"/>
    <mergeCell ref="AC163:AH163"/>
    <mergeCell ref="D164:E164"/>
    <mergeCell ref="F164:J164"/>
    <mergeCell ref="L164:P164"/>
    <mergeCell ref="Q164:R164"/>
    <mergeCell ref="S164:X164"/>
    <mergeCell ref="F160:I160"/>
    <mergeCell ref="Q160:R160"/>
    <mergeCell ref="B162:C167"/>
    <mergeCell ref="D162:E162"/>
    <mergeCell ref="F162:J162"/>
    <mergeCell ref="L162:P162"/>
    <mergeCell ref="Q162:R162"/>
    <mergeCell ref="D165:E165"/>
    <mergeCell ref="F165:J165"/>
    <mergeCell ref="L165:P165"/>
    <mergeCell ref="D166:E166"/>
    <mergeCell ref="F166:J166"/>
    <mergeCell ref="L166:P166"/>
    <mergeCell ref="Q166:R166"/>
    <mergeCell ref="E45:E47"/>
    <mergeCell ref="K45:K47"/>
    <mergeCell ref="E48:E51"/>
    <mergeCell ref="E60:E61"/>
    <mergeCell ref="E62:E64"/>
    <mergeCell ref="K62:K63"/>
    <mergeCell ref="X4:Y4"/>
    <mergeCell ref="Z4:AA4"/>
    <mergeCell ref="AC4:AC5"/>
    <mergeCell ref="AD4:AE4"/>
    <mergeCell ref="AF4:AG4"/>
    <mergeCell ref="E41:E42"/>
    <mergeCell ref="N4:N5"/>
    <mergeCell ref="Q4:Q5"/>
    <mergeCell ref="R4:R5"/>
    <mergeCell ref="S4:T4"/>
    <mergeCell ref="V4:V5"/>
    <mergeCell ref="W4:W5"/>
    <mergeCell ref="AF3:AH3"/>
    <mergeCell ref="B4:B5"/>
    <mergeCell ref="C4:C5"/>
    <mergeCell ref="D4:D5"/>
    <mergeCell ref="E4:E5"/>
    <mergeCell ref="F4:F5"/>
    <mergeCell ref="J4:J5"/>
    <mergeCell ref="K4:K5"/>
    <mergeCell ref="L4:L5"/>
    <mergeCell ref="M4:M5"/>
    <mergeCell ref="B3:I3"/>
    <mergeCell ref="J3:P3"/>
    <mergeCell ref="Q3:W3"/>
    <mergeCell ref="X3:AC3"/>
    <mergeCell ref="AD3:AE3"/>
    <mergeCell ref="B1:C1"/>
    <mergeCell ref="D1:J1"/>
    <mergeCell ref="L1:P1"/>
    <mergeCell ref="R1:T1"/>
    <mergeCell ref="U1:V1"/>
    <mergeCell ref="X1:Y1"/>
    <mergeCell ref="AA1:AC1"/>
    <mergeCell ref="AD1:AG1"/>
    <mergeCell ref="B2:C2"/>
    <mergeCell ref="D2:P2"/>
    <mergeCell ref="Q2:AH2"/>
  </mergeCells>
  <conditionalFormatting sqref="AB7:AB160 U7:U160 I7:I159">
    <cfRule type="cellIs" dxfId="39" priority="6" stopIfTrue="1" operator="greaterThan">
      <formula>1</formula>
    </cfRule>
    <cfRule type="cellIs" dxfId="38" priority="7" stopIfTrue="1" operator="between">
      <formula>0.75</formula>
      <formula>1</formula>
    </cfRule>
    <cfRule type="cellIs" dxfId="37" priority="8" stopIfTrue="1" operator="between">
      <formula>0.5</formula>
      <formula>0.7499</formula>
    </cfRule>
    <cfRule type="cellIs" dxfId="36" priority="9" stopIfTrue="1" operator="between">
      <formula>0.25</formula>
      <formula>0.4999</formula>
    </cfRule>
    <cfRule type="cellIs" dxfId="35" priority="10" operator="between">
      <formula>0</formula>
      <formula>0.2499</formula>
    </cfRule>
  </conditionalFormatting>
  <conditionalFormatting sqref="AB7:AB160 U7:U160 I7:I159">
    <cfRule type="cellIs" dxfId="34" priority="1" operator="between">
      <formula>2.01</formula>
      <formula>100</formula>
    </cfRule>
    <cfRule type="cellIs" dxfId="33" priority="2" stopIfTrue="1" operator="between">
      <formula>1.75</formula>
      <formula>2</formula>
    </cfRule>
    <cfRule type="cellIs" dxfId="32" priority="3" stopIfTrue="1" operator="between">
      <formula>1.5</formula>
      <formula>1.7499</formula>
    </cfRule>
    <cfRule type="cellIs" dxfId="31" priority="4" stopIfTrue="1" operator="between">
      <formula>1.249</formula>
      <formula>1.499</formula>
    </cfRule>
    <cfRule type="cellIs" dxfId="30" priority="5" stopIfTrue="1" operator="between">
      <formula>1.05</formula>
      <formula>1.2499</formula>
    </cfRule>
  </conditionalFormatting>
  <dataValidations count="1">
    <dataValidation type="list" showInputMessage="1" showErrorMessage="1" sqref="L1:P1" xr:uid="{00000000-0002-0000-0200-000000000000}">
      <formula1>INDIRECT(D1)</formula1>
    </dataValidation>
  </dataValidations>
  <printOptions horizontalCentered="1"/>
  <pageMargins left="0.25" right="0.25" top="0.75" bottom="0.75" header="0.3" footer="0.3"/>
  <pageSetup paperSize="5" scale="39" fitToHeight="0" orientation="landscape" r:id="rId1"/>
  <colBreaks count="1" manualBreakCount="1">
    <brk id="16" max="1048575" man="1"/>
  </colBreaks>
  <drawing r:id="rId2"/>
  <legacyDrawing r:id="rId3"/>
  <extLst>
    <ext xmlns:x14="http://schemas.microsoft.com/office/spreadsheetml/2009/9/main" uri="{CCE6A557-97BC-4b89-ADB6-D9C93CAAB3DF}">
      <x14:dataValidations xmlns:xm="http://schemas.microsoft.com/office/excel/2006/main" count="4">
        <x14:dataValidation type="list" showInputMessage="1" showErrorMessage="1" xr:uid="{00000000-0002-0000-0200-000001000000}">
          <x14:formula1>
            <xm:f>Hoja1!$A$1:$A$6</xm:f>
          </x14:formula1>
          <xm:sqref>AD1:AG1</xm:sqref>
        </x14:dataValidation>
        <x14:dataValidation type="list" showInputMessage="1" showErrorMessage="1" xr:uid="{00000000-0002-0000-0200-000002000000}">
          <x14:formula1>
            <xm:f>Hoja1!$A$11:$A$17</xm:f>
          </x14:formula1>
          <xm:sqref>D1:J1</xm:sqref>
        </x14:dataValidation>
        <x14:dataValidation type="list" allowBlank="1" showInputMessage="1" showErrorMessage="1" xr:uid="{00000000-0002-0000-0200-000003000000}">
          <x14:formula1>
            <xm:f>Hoja2!$A$3:$A$11</xm:f>
          </x14:formula1>
          <xm:sqref>N25:N159 N7:N23</xm:sqref>
        </x14:dataValidation>
        <x14:dataValidation type="list" showInputMessage="1" showErrorMessage="1" xr:uid="{00000000-0002-0000-0200-000004000000}">
          <x14:formula1>
            <xm:f>Hoja2!$B$2:$B$17</xm:f>
          </x14:formula1>
          <xm:sqref>AD7:AD159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D1C67-E942-46D1-AF02-68861810B0BE}">
  <sheetPr>
    <tabColor rgb="FFFF9900"/>
  </sheetPr>
  <dimension ref="B1:AH19"/>
  <sheetViews>
    <sheetView tabSelected="1" showWhiteSpace="0" view="pageBreakPreview" topLeftCell="N1" zoomScale="90" zoomScaleNormal="70" zoomScaleSheetLayoutView="90" zoomScalePageLayoutView="50" workbookViewId="0">
      <selection activeCell="T16" sqref="T16:W16"/>
    </sheetView>
  </sheetViews>
  <sheetFormatPr baseColWidth="10" defaultRowHeight="12" x14ac:dyDescent="0.2"/>
  <cols>
    <col min="1" max="1" width="4.5703125" style="392" customWidth="1"/>
    <col min="2" max="8" width="11.5703125" style="392" bestFit="1" customWidth="1"/>
    <col min="9" max="9" width="11.5703125" style="392" customWidth="1"/>
    <col min="10" max="10" width="16.140625" style="392" customWidth="1"/>
    <col min="11" max="11" width="19.5703125" style="392" customWidth="1"/>
    <col min="12" max="12" width="25.85546875" style="392" customWidth="1"/>
    <col min="13" max="13" width="34.7109375" style="392" customWidth="1"/>
    <col min="14" max="14" width="11.5703125" style="392" bestFit="1" customWidth="1"/>
    <col min="15" max="15" width="16.85546875" style="392" customWidth="1"/>
    <col min="16" max="16" width="16.28515625" style="392" customWidth="1"/>
    <col min="17" max="17" width="16" style="392" customWidth="1"/>
    <col min="18" max="22" width="11.5703125" style="392" bestFit="1" customWidth="1"/>
    <col min="23" max="24" width="17" style="392" bestFit="1" customWidth="1"/>
    <col min="25" max="25" width="16" style="392" customWidth="1"/>
    <col min="26" max="26" width="15.5703125" style="392" customWidth="1"/>
    <col min="27" max="27" width="14.42578125" style="392" customWidth="1"/>
    <col min="28" max="28" width="11.5703125" style="392" bestFit="1" customWidth="1"/>
    <col min="29" max="29" width="15.7109375" style="392" customWidth="1"/>
    <col min="30" max="31" width="11.5703125" style="392" bestFit="1" customWidth="1"/>
    <col min="32" max="32" width="13.5703125" style="392" customWidth="1"/>
    <col min="33" max="33" width="17.85546875" style="392" customWidth="1"/>
    <col min="34" max="34" width="27.42578125" style="392" customWidth="1"/>
    <col min="35" max="16384" width="11.42578125" style="392"/>
  </cols>
  <sheetData>
    <row r="1" spans="2:34" s="346" customFormat="1" ht="20.25" customHeight="1" x14ac:dyDescent="0.2">
      <c r="B1" s="535" t="s">
        <v>3</v>
      </c>
      <c r="C1" s="536"/>
      <c r="D1" s="537" t="s">
        <v>118</v>
      </c>
      <c r="E1" s="538"/>
      <c r="F1" s="538"/>
      <c r="G1" s="538"/>
      <c r="H1" s="538"/>
      <c r="I1" s="538"/>
      <c r="J1" s="539"/>
      <c r="K1" s="430" t="s">
        <v>29</v>
      </c>
      <c r="L1" s="540" t="s">
        <v>119</v>
      </c>
      <c r="M1" s="540"/>
      <c r="N1" s="540"/>
      <c r="O1" s="540"/>
      <c r="P1" s="540"/>
      <c r="Q1" s="348" t="s">
        <v>26</v>
      </c>
      <c r="R1" s="525">
        <v>2020</v>
      </c>
      <c r="S1" s="526"/>
      <c r="T1" s="541"/>
      <c r="U1" s="522" t="s">
        <v>27</v>
      </c>
      <c r="V1" s="524"/>
      <c r="W1" s="349"/>
      <c r="X1" s="522" t="s">
        <v>110</v>
      </c>
      <c r="Y1" s="524"/>
      <c r="Z1" s="350" t="s">
        <v>223</v>
      </c>
      <c r="AA1" s="522" t="s">
        <v>224</v>
      </c>
      <c r="AB1" s="523"/>
      <c r="AC1" s="524"/>
      <c r="AD1" s="525" t="s">
        <v>112</v>
      </c>
      <c r="AE1" s="526"/>
      <c r="AF1" s="526"/>
      <c r="AG1" s="526"/>
      <c r="AH1" s="351"/>
    </row>
    <row r="2" spans="2:34" s="346" customFormat="1" ht="21" customHeight="1" x14ac:dyDescent="0.2">
      <c r="B2" s="527"/>
      <c r="C2" s="528"/>
      <c r="D2" s="529" t="s">
        <v>78</v>
      </c>
      <c r="E2" s="530"/>
      <c r="F2" s="530"/>
      <c r="G2" s="530"/>
      <c r="H2" s="530"/>
      <c r="I2" s="530"/>
      <c r="J2" s="530"/>
      <c r="K2" s="530"/>
      <c r="L2" s="530"/>
      <c r="M2" s="530"/>
      <c r="N2" s="530"/>
      <c r="O2" s="530"/>
      <c r="P2" s="531"/>
      <c r="Q2" s="532"/>
      <c r="R2" s="533"/>
      <c r="S2" s="533"/>
      <c r="T2" s="533"/>
      <c r="U2" s="533"/>
      <c r="V2" s="533"/>
      <c r="W2" s="533"/>
      <c r="X2" s="533"/>
      <c r="Y2" s="533"/>
      <c r="Z2" s="533"/>
      <c r="AA2" s="533"/>
      <c r="AB2" s="533"/>
      <c r="AC2" s="533"/>
      <c r="AD2" s="533"/>
      <c r="AE2" s="533"/>
      <c r="AF2" s="533"/>
      <c r="AG2" s="533"/>
      <c r="AH2" s="534"/>
    </row>
    <row r="3" spans="2:34" s="352" customFormat="1" ht="23.25" customHeight="1" x14ac:dyDescent="0.2">
      <c r="B3" s="514" t="s">
        <v>149</v>
      </c>
      <c r="C3" s="514"/>
      <c r="D3" s="514"/>
      <c r="E3" s="514"/>
      <c r="F3" s="514"/>
      <c r="G3" s="514"/>
      <c r="H3" s="514"/>
      <c r="I3" s="514"/>
      <c r="J3" s="515" t="s">
        <v>142</v>
      </c>
      <c r="K3" s="516"/>
      <c r="L3" s="516"/>
      <c r="M3" s="516"/>
      <c r="N3" s="516"/>
      <c r="O3" s="516"/>
      <c r="P3" s="517"/>
      <c r="Q3" s="518" t="s">
        <v>23</v>
      </c>
      <c r="R3" s="519"/>
      <c r="S3" s="519"/>
      <c r="T3" s="519"/>
      <c r="U3" s="519"/>
      <c r="V3" s="519"/>
      <c r="W3" s="520"/>
      <c r="X3" s="521" t="s">
        <v>109</v>
      </c>
      <c r="Y3" s="521"/>
      <c r="Z3" s="521"/>
      <c r="AA3" s="521"/>
      <c r="AB3" s="521"/>
      <c r="AC3" s="521"/>
      <c r="AD3" s="509" t="s">
        <v>4</v>
      </c>
      <c r="AE3" s="511"/>
      <c r="AF3" s="509" t="s">
        <v>5</v>
      </c>
      <c r="AG3" s="510"/>
      <c r="AH3" s="511"/>
    </row>
    <row r="4" spans="2:34" s="353" customFormat="1" ht="60" x14ac:dyDescent="0.2">
      <c r="B4" s="512" t="s">
        <v>28</v>
      </c>
      <c r="C4" s="513" t="s">
        <v>25</v>
      </c>
      <c r="D4" s="513" t="s">
        <v>6</v>
      </c>
      <c r="E4" s="513" t="s">
        <v>7</v>
      </c>
      <c r="F4" s="507" t="s">
        <v>8</v>
      </c>
      <c r="G4" s="429" t="s">
        <v>64</v>
      </c>
      <c r="H4" s="429" t="s">
        <v>60</v>
      </c>
      <c r="I4" s="429" t="s">
        <v>62</v>
      </c>
      <c r="J4" s="507" t="s">
        <v>55</v>
      </c>
      <c r="K4" s="507" t="s">
        <v>9</v>
      </c>
      <c r="L4" s="506" t="s">
        <v>21</v>
      </c>
      <c r="M4" s="506" t="s">
        <v>22</v>
      </c>
      <c r="N4" s="506" t="s">
        <v>56</v>
      </c>
      <c r="O4" s="428" t="s">
        <v>65</v>
      </c>
      <c r="P4" s="428" t="s">
        <v>66</v>
      </c>
      <c r="Q4" s="507" t="s">
        <v>37</v>
      </c>
      <c r="R4" s="507" t="s">
        <v>13</v>
      </c>
      <c r="S4" s="507" t="s">
        <v>39</v>
      </c>
      <c r="T4" s="507"/>
      <c r="U4" s="427" t="s">
        <v>10</v>
      </c>
      <c r="V4" s="508" t="s">
        <v>59</v>
      </c>
      <c r="W4" s="508" t="s">
        <v>57</v>
      </c>
      <c r="X4" s="508" t="s">
        <v>11</v>
      </c>
      <c r="Y4" s="508"/>
      <c r="Z4" s="508" t="s">
        <v>12</v>
      </c>
      <c r="AA4" s="508"/>
      <c r="AB4" s="427" t="s">
        <v>35</v>
      </c>
      <c r="AC4" s="508" t="s">
        <v>58</v>
      </c>
      <c r="AD4" s="508" t="s">
        <v>38</v>
      </c>
      <c r="AE4" s="508"/>
      <c r="AF4" s="508" t="s">
        <v>0</v>
      </c>
      <c r="AG4" s="508"/>
      <c r="AH4" s="427" t="s">
        <v>54</v>
      </c>
    </row>
    <row r="5" spans="2:34" s="353" customFormat="1" ht="44.25" customHeight="1" x14ac:dyDescent="0.2">
      <c r="B5" s="512"/>
      <c r="C5" s="513"/>
      <c r="D5" s="513"/>
      <c r="E5" s="513"/>
      <c r="F5" s="507"/>
      <c r="G5" s="357">
        <v>2020</v>
      </c>
      <c r="H5" s="357">
        <v>2020</v>
      </c>
      <c r="I5" s="357">
        <v>2020</v>
      </c>
      <c r="J5" s="507"/>
      <c r="K5" s="507"/>
      <c r="L5" s="506"/>
      <c r="M5" s="506"/>
      <c r="N5" s="506"/>
      <c r="O5" s="358">
        <v>2020</v>
      </c>
      <c r="P5" s="358">
        <v>2020</v>
      </c>
      <c r="Q5" s="507"/>
      <c r="R5" s="507"/>
      <c r="S5" s="429" t="s">
        <v>40</v>
      </c>
      <c r="T5" s="429" t="s">
        <v>41</v>
      </c>
      <c r="U5" s="359" t="s">
        <v>15</v>
      </c>
      <c r="V5" s="508"/>
      <c r="W5" s="508"/>
      <c r="X5" s="360" t="s">
        <v>68</v>
      </c>
      <c r="Y5" s="360" t="s">
        <v>16</v>
      </c>
      <c r="Z5" s="360" t="s">
        <v>67</v>
      </c>
      <c r="AA5" s="360" t="s">
        <v>16</v>
      </c>
      <c r="AB5" s="360" t="s">
        <v>17</v>
      </c>
      <c r="AC5" s="508"/>
      <c r="AD5" s="360" t="s">
        <v>14</v>
      </c>
      <c r="AE5" s="360" t="s">
        <v>18</v>
      </c>
      <c r="AF5" s="360" t="s">
        <v>50</v>
      </c>
      <c r="AG5" s="360" t="s">
        <v>19</v>
      </c>
      <c r="AH5" s="357">
        <v>2020</v>
      </c>
    </row>
    <row r="6" spans="2:34" s="353" customFormat="1" ht="14.45" customHeight="1" thickBot="1" x14ac:dyDescent="0.25">
      <c r="B6" s="361">
        <v>1</v>
      </c>
      <c r="C6" s="362">
        <v>2</v>
      </c>
      <c r="D6" s="362">
        <v>3</v>
      </c>
      <c r="E6" s="362">
        <v>4</v>
      </c>
      <c r="F6" s="362">
        <v>5</v>
      </c>
      <c r="G6" s="362">
        <v>6</v>
      </c>
      <c r="H6" s="362">
        <v>7</v>
      </c>
      <c r="I6" s="362">
        <v>8</v>
      </c>
      <c r="J6" s="362">
        <v>9</v>
      </c>
      <c r="K6" s="362">
        <v>10</v>
      </c>
      <c r="L6" s="362">
        <v>11</v>
      </c>
      <c r="M6" s="362">
        <v>12</v>
      </c>
      <c r="N6" s="362">
        <v>13</v>
      </c>
      <c r="O6" s="362">
        <v>14</v>
      </c>
      <c r="P6" s="362">
        <v>15</v>
      </c>
      <c r="Q6" s="362">
        <v>16</v>
      </c>
      <c r="R6" s="362">
        <v>17</v>
      </c>
      <c r="S6" s="362">
        <v>18</v>
      </c>
      <c r="T6" s="363">
        <v>19</v>
      </c>
      <c r="U6" s="364">
        <v>20</v>
      </c>
      <c r="V6" s="362">
        <v>21</v>
      </c>
      <c r="W6" s="362">
        <v>22</v>
      </c>
      <c r="X6" s="362">
        <v>23</v>
      </c>
      <c r="Y6" s="362">
        <v>24</v>
      </c>
      <c r="Z6" s="362">
        <v>25</v>
      </c>
      <c r="AA6" s="362">
        <v>26</v>
      </c>
      <c r="AB6" s="362">
        <v>27</v>
      </c>
      <c r="AC6" s="362">
        <v>28</v>
      </c>
      <c r="AD6" s="362">
        <v>29</v>
      </c>
      <c r="AE6" s="362">
        <v>30</v>
      </c>
      <c r="AF6" s="362">
        <v>31</v>
      </c>
      <c r="AG6" s="362">
        <v>32</v>
      </c>
      <c r="AH6" s="362">
        <v>33</v>
      </c>
    </row>
    <row r="7" spans="2:34" s="353" customFormat="1" ht="195.75" customHeight="1" x14ac:dyDescent="0.2">
      <c r="B7" s="365" t="s">
        <v>150</v>
      </c>
      <c r="C7" s="365" t="s">
        <v>151</v>
      </c>
      <c r="D7" s="365" t="s">
        <v>152</v>
      </c>
      <c r="E7" s="365" t="s">
        <v>153</v>
      </c>
      <c r="F7" s="367" t="s">
        <v>164</v>
      </c>
      <c r="G7" s="469">
        <v>5</v>
      </c>
      <c r="H7" s="368"/>
      <c r="I7" s="369">
        <v>0</v>
      </c>
      <c r="J7" s="216" t="s">
        <v>165</v>
      </c>
      <c r="K7" s="127" t="s">
        <v>166</v>
      </c>
      <c r="L7" s="176" t="s">
        <v>167</v>
      </c>
      <c r="M7" s="450" t="s">
        <v>204</v>
      </c>
      <c r="N7" s="127" t="s">
        <v>143</v>
      </c>
      <c r="O7" s="451">
        <v>43831</v>
      </c>
      <c r="P7" s="217">
        <v>44196</v>
      </c>
      <c r="Q7" s="127" t="s">
        <v>184</v>
      </c>
      <c r="R7" s="214" t="s">
        <v>14</v>
      </c>
      <c r="S7" s="194">
        <v>5</v>
      </c>
      <c r="T7" s="452">
        <v>0</v>
      </c>
      <c r="U7" s="443">
        <f t="shared" ref="U7:U13" si="0">T7*100/S7</f>
        <v>0</v>
      </c>
      <c r="V7" s="129" t="s">
        <v>253</v>
      </c>
      <c r="W7" s="269">
        <v>2694686</v>
      </c>
      <c r="X7" s="327">
        <v>2694686</v>
      </c>
      <c r="Y7" s="252" t="s">
        <v>254</v>
      </c>
      <c r="Z7" s="375">
        <v>0</v>
      </c>
      <c r="AA7" s="252">
        <v>0</v>
      </c>
      <c r="AB7" s="376">
        <v>0</v>
      </c>
      <c r="AC7" s="128" t="s">
        <v>252</v>
      </c>
      <c r="AD7" s="446" t="s">
        <v>81</v>
      </c>
      <c r="AE7" s="447" t="s">
        <v>248</v>
      </c>
      <c r="AF7" s="129" t="s">
        <v>192</v>
      </c>
      <c r="AG7" s="129" t="s">
        <v>248</v>
      </c>
      <c r="AH7" s="128" t="s">
        <v>247</v>
      </c>
    </row>
    <row r="8" spans="2:34" s="353" customFormat="1" ht="131.25" customHeight="1" x14ac:dyDescent="0.2">
      <c r="B8" s="365" t="s">
        <v>150</v>
      </c>
      <c r="C8" s="365" t="s">
        <v>154</v>
      </c>
      <c r="D8" s="365" t="s">
        <v>155</v>
      </c>
      <c r="E8" s="365" t="s">
        <v>156</v>
      </c>
      <c r="F8" s="365" t="s">
        <v>193</v>
      </c>
      <c r="G8" s="470">
        <v>1</v>
      </c>
      <c r="H8" s="381"/>
      <c r="I8" s="369">
        <v>0</v>
      </c>
      <c r="J8" s="216" t="s">
        <v>168</v>
      </c>
      <c r="K8" s="441" t="s">
        <v>169</v>
      </c>
      <c r="L8" s="441" t="s">
        <v>170</v>
      </c>
      <c r="M8" s="450" t="s">
        <v>211</v>
      </c>
      <c r="N8" s="127" t="s">
        <v>143</v>
      </c>
      <c r="O8" s="451">
        <v>43831</v>
      </c>
      <c r="P8" s="451">
        <v>44196</v>
      </c>
      <c r="Q8" s="127" t="s">
        <v>185</v>
      </c>
      <c r="R8" s="214" t="s">
        <v>186</v>
      </c>
      <c r="S8" s="453">
        <v>1</v>
      </c>
      <c r="T8" s="205">
        <v>1</v>
      </c>
      <c r="U8" s="443">
        <f t="shared" si="0"/>
        <v>100</v>
      </c>
      <c r="V8" s="386" t="s">
        <v>235</v>
      </c>
      <c r="W8" s="251">
        <v>276000000</v>
      </c>
      <c r="X8" s="251">
        <v>276000000</v>
      </c>
      <c r="Y8" s="129" t="s">
        <v>213</v>
      </c>
      <c r="Z8" s="168">
        <v>6000000</v>
      </c>
      <c r="AA8" s="383" t="s">
        <v>225</v>
      </c>
      <c r="AB8" s="376">
        <f>Z8*100/X8</f>
        <v>2.1739130434782608</v>
      </c>
      <c r="AC8" s="136" t="s">
        <v>226</v>
      </c>
      <c r="AD8" s="434" t="s">
        <v>81</v>
      </c>
      <c r="AE8" s="437">
        <v>7.2</v>
      </c>
      <c r="AF8" s="129" t="s">
        <v>192</v>
      </c>
      <c r="AG8" s="129" t="s">
        <v>248</v>
      </c>
      <c r="AH8" s="426" t="s">
        <v>256</v>
      </c>
    </row>
    <row r="9" spans="2:34" s="353" customFormat="1" ht="150.75" customHeight="1" x14ac:dyDescent="0.2">
      <c r="B9" s="365" t="s">
        <v>150</v>
      </c>
      <c r="C9" s="365" t="s">
        <v>154</v>
      </c>
      <c r="D9" s="365" t="s">
        <v>155</v>
      </c>
      <c r="E9" s="365" t="s">
        <v>157</v>
      </c>
      <c r="F9" s="365" t="s">
        <v>194</v>
      </c>
      <c r="G9" s="470">
        <v>1</v>
      </c>
      <c r="H9" s="381"/>
      <c r="I9" s="369">
        <v>0</v>
      </c>
      <c r="J9" s="216" t="s">
        <v>171</v>
      </c>
      <c r="K9" s="441" t="s">
        <v>172</v>
      </c>
      <c r="L9" s="441" t="s">
        <v>173</v>
      </c>
      <c r="M9" s="454" t="s">
        <v>210</v>
      </c>
      <c r="N9" s="127" t="s">
        <v>45</v>
      </c>
      <c r="O9" s="451">
        <v>43831</v>
      </c>
      <c r="P9" s="451">
        <v>44195</v>
      </c>
      <c r="Q9" s="127" t="s">
        <v>187</v>
      </c>
      <c r="R9" s="214" t="s">
        <v>14</v>
      </c>
      <c r="S9" s="455">
        <v>1</v>
      </c>
      <c r="T9" s="205">
        <v>1</v>
      </c>
      <c r="U9" s="443">
        <f t="shared" si="0"/>
        <v>100</v>
      </c>
      <c r="V9" s="386" t="s">
        <v>250</v>
      </c>
      <c r="W9" s="251">
        <v>324000000</v>
      </c>
      <c r="X9" s="251">
        <v>324000000</v>
      </c>
      <c r="Y9" s="252" t="s">
        <v>214</v>
      </c>
      <c r="Z9" s="168">
        <v>0</v>
      </c>
      <c r="AA9" s="387">
        <v>0</v>
      </c>
      <c r="AB9" s="376">
        <v>0</v>
      </c>
      <c r="AC9" s="386" t="s">
        <v>251</v>
      </c>
      <c r="AD9" s="434" t="s">
        <v>81</v>
      </c>
      <c r="AE9" s="435" t="s">
        <v>248</v>
      </c>
      <c r="AF9" s="129" t="s">
        <v>192</v>
      </c>
      <c r="AG9" s="129" t="s">
        <v>248</v>
      </c>
      <c r="AH9" s="129" t="s">
        <v>247</v>
      </c>
    </row>
    <row r="10" spans="2:34" s="353" customFormat="1" ht="147" customHeight="1" x14ac:dyDescent="0.2">
      <c r="B10" s="365" t="s">
        <v>150</v>
      </c>
      <c r="C10" s="365" t="s">
        <v>158</v>
      </c>
      <c r="D10" s="365" t="s">
        <v>159</v>
      </c>
      <c r="E10" s="365" t="s">
        <v>160</v>
      </c>
      <c r="F10" s="365" t="s">
        <v>195</v>
      </c>
      <c r="G10" s="470">
        <v>2</v>
      </c>
      <c r="H10" s="381"/>
      <c r="I10" s="369">
        <v>0</v>
      </c>
      <c r="J10" s="216" t="s">
        <v>201</v>
      </c>
      <c r="K10" s="441" t="s">
        <v>218</v>
      </c>
      <c r="L10" s="441" t="s">
        <v>174</v>
      </c>
      <c r="M10" s="450" t="s">
        <v>206</v>
      </c>
      <c r="N10" s="214" t="s">
        <v>143</v>
      </c>
      <c r="O10" s="451">
        <v>43831</v>
      </c>
      <c r="P10" s="451">
        <v>44196</v>
      </c>
      <c r="Q10" s="127" t="s">
        <v>188</v>
      </c>
      <c r="R10" s="214" t="s">
        <v>186</v>
      </c>
      <c r="S10" s="453">
        <v>2</v>
      </c>
      <c r="T10" s="205">
        <v>1</v>
      </c>
      <c r="U10" s="443">
        <f t="shared" si="0"/>
        <v>50</v>
      </c>
      <c r="V10" s="386" t="s">
        <v>236</v>
      </c>
      <c r="W10" s="251">
        <v>620000000</v>
      </c>
      <c r="X10" s="251">
        <v>620000000</v>
      </c>
      <c r="Y10" s="252" t="s">
        <v>255</v>
      </c>
      <c r="Z10" s="181">
        <v>48500000</v>
      </c>
      <c r="AA10" s="252" t="s">
        <v>255</v>
      </c>
      <c r="AB10" s="376">
        <f>Z10*100/X10</f>
        <v>7.82258064516129</v>
      </c>
      <c r="AC10" s="129" t="s">
        <v>258</v>
      </c>
      <c r="AD10" s="434" t="s">
        <v>81</v>
      </c>
      <c r="AE10" s="444">
        <v>18.971</v>
      </c>
      <c r="AF10" s="129" t="s">
        <v>192</v>
      </c>
      <c r="AG10" s="129" t="s">
        <v>248</v>
      </c>
      <c r="AH10" s="426" t="s">
        <v>257</v>
      </c>
    </row>
    <row r="11" spans="2:34" s="353" customFormat="1" ht="145.5" customHeight="1" x14ac:dyDescent="0.2">
      <c r="B11" s="365" t="s">
        <v>150</v>
      </c>
      <c r="C11" s="365" t="s">
        <v>158</v>
      </c>
      <c r="D11" s="365" t="s">
        <v>159</v>
      </c>
      <c r="E11" s="365" t="s">
        <v>161</v>
      </c>
      <c r="F11" s="365" t="s">
        <v>196</v>
      </c>
      <c r="G11" s="470">
        <v>15</v>
      </c>
      <c r="H11" s="381"/>
      <c r="I11" s="369">
        <v>0</v>
      </c>
      <c r="J11" s="216" t="s">
        <v>175</v>
      </c>
      <c r="K11" s="441" t="s">
        <v>176</v>
      </c>
      <c r="L11" s="441" t="s">
        <v>177</v>
      </c>
      <c r="M11" s="450" t="s">
        <v>207</v>
      </c>
      <c r="N11" s="214" t="s">
        <v>143</v>
      </c>
      <c r="O11" s="217">
        <v>43831</v>
      </c>
      <c r="P11" s="217">
        <v>44196</v>
      </c>
      <c r="Q11" s="214" t="s">
        <v>189</v>
      </c>
      <c r="R11" s="214" t="s">
        <v>186</v>
      </c>
      <c r="S11" s="453">
        <v>15</v>
      </c>
      <c r="T11" s="205">
        <v>15</v>
      </c>
      <c r="U11" s="438">
        <f t="shared" si="0"/>
        <v>100</v>
      </c>
      <c r="V11" s="136" t="s">
        <v>237</v>
      </c>
      <c r="W11" s="251">
        <v>1187142771</v>
      </c>
      <c r="X11" s="251">
        <v>1187142771</v>
      </c>
      <c r="Y11" s="252" t="s">
        <v>259</v>
      </c>
      <c r="Z11" s="181">
        <v>15500000</v>
      </c>
      <c r="AA11" s="252" t="s">
        <v>261</v>
      </c>
      <c r="AB11" s="376">
        <f>Z11*100/X11</f>
        <v>1.3056559310842992</v>
      </c>
      <c r="AC11" s="136" t="s">
        <v>231</v>
      </c>
      <c r="AD11" s="434" t="s">
        <v>81</v>
      </c>
      <c r="AE11" s="435">
        <v>18139</v>
      </c>
      <c r="AF11" s="129" t="s">
        <v>192</v>
      </c>
      <c r="AG11" s="129" t="s">
        <v>248</v>
      </c>
      <c r="AH11" s="439" t="s">
        <v>260</v>
      </c>
    </row>
    <row r="12" spans="2:34" s="353" customFormat="1" ht="139.5" customHeight="1" x14ac:dyDescent="0.2">
      <c r="B12" s="365" t="s">
        <v>150</v>
      </c>
      <c r="C12" s="365" t="s">
        <v>158</v>
      </c>
      <c r="D12" s="365" t="s">
        <v>159</v>
      </c>
      <c r="E12" s="365" t="s">
        <v>162</v>
      </c>
      <c r="F12" s="365" t="s">
        <v>197</v>
      </c>
      <c r="G12" s="470">
        <v>2</v>
      </c>
      <c r="H12" s="381"/>
      <c r="I12" s="369">
        <v>0</v>
      </c>
      <c r="J12" s="216" t="s">
        <v>203</v>
      </c>
      <c r="K12" s="441" t="s">
        <v>219</v>
      </c>
      <c r="L12" s="441" t="s">
        <v>178</v>
      </c>
      <c r="M12" s="450" t="s">
        <v>208</v>
      </c>
      <c r="N12" s="127" t="s">
        <v>143</v>
      </c>
      <c r="O12" s="217">
        <v>43831</v>
      </c>
      <c r="P12" s="217">
        <v>44196</v>
      </c>
      <c r="Q12" s="127" t="s">
        <v>190</v>
      </c>
      <c r="R12" s="214" t="s">
        <v>186</v>
      </c>
      <c r="S12" s="456">
        <v>2</v>
      </c>
      <c r="T12" s="457">
        <v>1</v>
      </c>
      <c r="U12" s="449">
        <f t="shared" si="0"/>
        <v>50</v>
      </c>
      <c r="V12" s="386" t="s">
        <v>249</v>
      </c>
      <c r="W12" s="389">
        <v>970500000</v>
      </c>
      <c r="X12" s="389">
        <v>970500000</v>
      </c>
      <c r="Y12" s="252" t="s">
        <v>262</v>
      </c>
      <c r="Z12" s="181">
        <v>0</v>
      </c>
      <c r="AA12" s="252" t="s">
        <v>248</v>
      </c>
      <c r="AB12" s="376">
        <f>Z12*100/X12</f>
        <v>0</v>
      </c>
      <c r="AC12" s="136" t="s">
        <v>233</v>
      </c>
      <c r="AD12" s="445" t="s">
        <v>81</v>
      </c>
      <c r="AE12" s="192" t="s">
        <v>248</v>
      </c>
      <c r="AF12" s="129" t="s">
        <v>192</v>
      </c>
      <c r="AG12" s="129" t="s">
        <v>248</v>
      </c>
      <c r="AH12" s="440" t="s">
        <v>263</v>
      </c>
    </row>
    <row r="13" spans="2:34" s="353" customFormat="1" ht="209.25" customHeight="1" x14ac:dyDescent="0.2">
      <c r="B13" s="365" t="s">
        <v>150</v>
      </c>
      <c r="C13" s="390" t="s">
        <v>158</v>
      </c>
      <c r="D13" s="371" t="s">
        <v>159</v>
      </c>
      <c r="E13" s="365" t="s">
        <v>163</v>
      </c>
      <c r="F13" s="367" t="s">
        <v>198</v>
      </c>
      <c r="G13" s="373">
        <v>100</v>
      </c>
      <c r="H13" s="365"/>
      <c r="I13" s="393">
        <v>0</v>
      </c>
      <c r="J13" s="216" t="s">
        <v>179</v>
      </c>
      <c r="K13" s="441" t="s">
        <v>180</v>
      </c>
      <c r="L13" s="441" t="s">
        <v>181</v>
      </c>
      <c r="M13" s="147" t="s">
        <v>209</v>
      </c>
      <c r="N13" s="214" t="s">
        <v>143</v>
      </c>
      <c r="O13" s="217">
        <v>43831</v>
      </c>
      <c r="P13" s="217" t="s">
        <v>229</v>
      </c>
      <c r="Q13" s="145" t="s">
        <v>191</v>
      </c>
      <c r="R13" s="214" t="s">
        <v>186</v>
      </c>
      <c r="S13" s="462">
        <v>100</v>
      </c>
      <c r="T13" s="176">
        <v>10</v>
      </c>
      <c r="U13" s="393">
        <f t="shared" si="0"/>
        <v>10</v>
      </c>
      <c r="V13" s="128" t="s">
        <v>240</v>
      </c>
      <c r="W13" s="251">
        <v>961978297</v>
      </c>
      <c r="X13" s="251">
        <v>961978297</v>
      </c>
      <c r="Y13" s="252" t="s">
        <v>264</v>
      </c>
      <c r="Z13" s="459">
        <v>67300000</v>
      </c>
      <c r="AA13" s="129" t="s">
        <v>265</v>
      </c>
      <c r="AB13" s="460">
        <f>Z13*100/X13</f>
        <v>6.9959998276343649</v>
      </c>
      <c r="AC13" s="128" t="s">
        <v>231</v>
      </c>
      <c r="AD13" s="434" t="s">
        <v>81</v>
      </c>
      <c r="AE13" s="461">
        <v>18.138999999999999</v>
      </c>
      <c r="AF13" s="158" t="s">
        <v>192</v>
      </c>
      <c r="AG13" s="129" t="s">
        <v>248</v>
      </c>
      <c r="AH13" s="442"/>
    </row>
    <row r="14" spans="2:34" s="353" customFormat="1" ht="14.25" customHeight="1" x14ac:dyDescent="0.2">
      <c r="B14" s="504"/>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row>
    <row r="15" spans="2:34" ht="57" customHeight="1" x14ac:dyDescent="0.2">
      <c r="B15" s="487" t="s">
        <v>70</v>
      </c>
      <c r="C15" s="488"/>
      <c r="D15" s="489"/>
      <c r="E15" s="475" t="s">
        <v>266</v>
      </c>
      <c r="F15" s="477"/>
      <c r="G15" s="475"/>
      <c r="H15" s="476"/>
      <c r="I15" s="476"/>
      <c r="J15" s="476"/>
      <c r="K15" s="477"/>
      <c r="L15" s="458" t="s">
        <v>73</v>
      </c>
      <c r="M15" s="486"/>
      <c r="N15" s="486"/>
      <c r="O15" s="486"/>
      <c r="P15" s="486"/>
      <c r="Q15" s="496" t="s">
        <v>74</v>
      </c>
      <c r="R15" s="496"/>
      <c r="S15" s="496"/>
      <c r="T15" s="475"/>
      <c r="U15" s="476"/>
      <c r="V15" s="476"/>
      <c r="W15" s="477"/>
    </row>
    <row r="16" spans="2:34" ht="12.75" customHeight="1" x14ac:dyDescent="0.2">
      <c r="B16" s="490"/>
      <c r="C16" s="491"/>
      <c r="D16" s="492"/>
      <c r="E16" s="478" t="s">
        <v>31</v>
      </c>
      <c r="F16" s="479"/>
      <c r="G16" s="497" t="s">
        <v>267</v>
      </c>
      <c r="H16" s="498"/>
      <c r="I16" s="498"/>
      <c r="J16" s="498"/>
      <c r="K16" s="499"/>
      <c r="L16" s="458" t="s">
        <v>31</v>
      </c>
      <c r="M16" s="500" t="s">
        <v>268</v>
      </c>
      <c r="N16" s="500"/>
      <c r="O16" s="500"/>
      <c r="P16" s="500"/>
      <c r="Q16" s="496" t="s">
        <v>31</v>
      </c>
      <c r="R16" s="496"/>
      <c r="S16" s="496"/>
      <c r="T16" s="501" t="s">
        <v>269</v>
      </c>
      <c r="U16" s="502"/>
      <c r="V16" s="502"/>
      <c r="W16" s="503"/>
    </row>
    <row r="17" spans="2:23" ht="12.75" customHeight="1" x14ac:dyDescent="0.2">
      <c r="B17" s="490"/>
      <c r="C17" s="491"/>
      <c r="D17" s="492"/>
      <c r="E17" s="478" t="s">
        <v>270</v>
      </c>
      <c r="F17" s="479"/>
      <c r="G17" s="478" t="s">
        <v>277</v>
      </c>
      <c r="H17" s="485"/>
      <c r="I17" s="485"/>
      <c r="J17" s="485"/>
      <c r="K17" s="479"/>
      <c r="L17" s="458" t="s">
        <v>270</v>
      </c>
      <c r="M17" s="486" t="s">
        <v>276</v>
      </c>
      <c r="N17" s="486"/>
      <c r="O17" s="486"/>
      <c r="P17" s="486"/>
      <c r="Q17" s="484" t="s">
        <v>270</v>
      </c>
      <c r="R17" s="484"/>
      <c r="S17" s="484"/>
      <c r="T17" s="475" t="s">
        <v>271</v>
      </c>
      <c r="U17" s="476"/>
      <c r="V17" s="476"/>
      <c r="W17" s="477"/>
    </row>
    <row r="18" spans="2:23" ht="12.75" customHeight="1" x14ac:dyDescent="0.2">
      <c r="B18" s="490"/>
      <c r="C18" s="491"/>
      <c r="D18" s="492"/>
      <c r="E18" s="478" t="s">
        <v>1</v>
      </c>
      <c r="F18" s="479"/>
      <c r="G18" s="478" t="s">
        <v>272</v>
      </c>
      <c r="H18" s="485"/>
      <c r="I18" s="485"/>
      <c r="J18" s="485"/>
      <c r="K18" s="479"/>
      <c r="L18" s="458" t="s">
        <v>1</v>
      </c>
      <c r="M18" s="486" t="s">
        <v>273</v>
      </c>
      <c r="N18" s="486"/>
      <c r="O18" s="486"/>
      <c r="P18" s="486"/>
      <c r="Q18" s="484" t="s">
        <v>1</v>
      </c>
      <c r="R18" s="484"/>
      <c r="S18" s="484"/>
      <c r="T18" s="475" t="s">
        <v>274</v>
      </c>
      <c r="U18" s="476"/>
      <c r="V18" s="476"/>
      <c r="W18" s="477"/>
    </row>
    <row r="19" spans="2:23" ht="14.25" x14ac:dyDescent="0.2">
      <c r="B19" s="493"/>
      <c r="C19" s="494"/>
      <c r="D19" s="495"/>
      <c r="E19" s="478" t="s">
        <v>2</v>
      </c>
      <c r="F19" s="479"/>
      <c r="G19" s="595">
        <v>44085</v>
      </c>
      <c r="H19" s="596"/>
      <c r="I19" s="596"/>
      <c r="J19" s="596"/>
      <c r="K19" s="597"/>
      <c r="L19" s="458" t="s">
        <v>2</v>
      </c>
      <c r="M19" s="483">
        <v>44085</v>
      </c>
      <c r="N19" s="483"/>
      <c r="O19" s="483"/>
      <c r="P19" s="483"/>
      <c r="Q19" s="484" t="s">
        <v>2</v>
      </c>
      <c r="R19" s="484"/>
      <c r="S19" s="484"/>
      <c r="T19" s="475" t="s">
        <v>275</v>
      </c>
      <c r="U19" s="476"/>
      <c r="V19" s="476"/>
      <c r="W19" s="477"/>
    </row>
  </sheetData>
  <sheetProtection algorithmName="SHA-512" hashValue="5G6j6nkoIqLQyo87Yy5N7FzymORbMfE1Ow2sZhhIySFVtIjLrORNcP2HDAHYb+j5rEEbI3Q/n7+7tRY9yfHqtA==" saltValue="/cLVtzk8rMuPZY7lrlU2wg==" spinCount="100000" sheet="1" objects="1" scenarios="1" formatCells="0" formatColumns="0" formatRows="0" insertColumns="0" insertRows="0" insertHyperlinks="0" deleteColumns="0" deleteRows="0"/>
  <protectedRanges>
    <protectedRange algorithmName="SHA-512" hashValue="v+o0C1cVZwqUgYCaqHS1M6skSEWggf35mhAtxemzNcC7XSmFlxlSOYljKLJG0L8QQIg8q0IYQAoyHKcfm+yRTg==" saltValue="Sl5/aoZgh9hW5II9zs44aw==" spinCount="100000" sqref="AE7" name="Rango5"/>
    <protectedRange algorithmName="SHA-512" hashValue="1A0uRQb6xdW5rtABc129iXXHdpLOSdT90U8Htdk3bH9JSvY2alI5ZgamZiT9jfIbRNLkpQ9eyLZadgH/A/X9Dg==" saltValue="r4kxQKqeEuwgMz6YNC3omg==" spinCount="100000" sqref="AB7" name="Rango3"/>
    <protectedRange algorithmName="SHA-512" hashValue="v+o0C1cVZwqUgYCaqHS1M6skSEWggf35mhAtxemzNcC7XSmFlxlSOYljKLJG0L8QQIg8q0IYQAoyHKcfm+yRTg==" saltValue="Sl5/aoZgh9hW5II9zs44aw==" spinCount="100000" sqref="AE8:AE12" name="Rango5_1"/>
    <protectedRange algorithmName="SHA-512" hashValue="1A0uRQb6xdW5rtABc129iXXHdpLOSdT90U8Htdk3bH9JSvY2alI5ZgamZiT9jfIbRNLkpQ9eyLZadgH/A/X9Dg==" saltValue="r4kxQKqeEuwgMz6YNC3omg==" spinCount="100000" sqref="AB8:AB14" name="Rango3_1"/>
    <protectedRange algorithmName="SHA-512" hashValue="FPrA/ejUgnRtOdeVJWy0L0X14o5I9x65o8M+MsX1aBQAE4BUFN93/0mt9KqKxjv4vmJauGRXDjhwkDbcBK+TnA==" saltValue="AmRz0e92SH9iY0sgi9Toow==" spinCount="100000" sqref="U7:U11" name="Rango2_1"/>
    <protectedRange algorithmName="SHA-512" hashValue="v+o0C1cVZwqUgYCaqHS1M6skSEWggf35mhAtxemzNcC7XSmFlxlSOYljKLJG0L8QQIg8q0IYQAoyHKcfm+yRTg==" saltValue="Sl5/aoZgh9hW5II9zs44aw==" spinCount="100000" sqref="AE13:AE14" name="Rango5_2"/>
    <protectedRange algorithmName="SHA-512" hashValue="FPrA/ejUgnRtOdeVJWy0L0X14o5I9x65o8M+MsX1aBQAE4BUFN93/0mt9KqKxjv4vmJauGRXDjhwkDbcBK+TnA==" saltValue="AmRz0e92SH9iY0sgi9Toow==" spinCount="100000" sqref="U12:U14" name="Rango2_2"/>
  </protectedRanges>
  <mergeCells count="64">
    <mergeCell ref="X4:Y4"/>
    <mergeCell ref="Z4:AA4"/>
    <mergeCell ref="AC4:AC5"/>
    <mergeCell ref="AD4:AE4"/>
    <mergeCell ref="AF4:AG4"/>
    <mergeCell ref="N4:N5"/>
    <mergeCell ref="Q4:Q5"/>
    <mergeCell ref="R4:R5"/>
    <mergeCell ref="S4:T4"/>
    <mergeCell ref="V4:V5"/>
    <mergeCell ref="W4:W5"/>
    <mergeCell ref="AF3:AH3"/>
    <mergeCell ref="B4:B5"/>
    <mergeCell ref="C4:C5"/>
    <mergeCell ref="D4:D5"/>
    <mergeCell ref="E4:E5"/>
    <mergeCell ref="F4:F5"/>
    <mergeCell ref="J4:J5"/>
    <mergeCell ref="K4:K5"/>
    <mergeCell ref="L4:L5"/>
    <mergeCell ref="M4:M5"/>
    <mergeCell ref="B3:I3"/>
    <mergeCell ref="J3:P3"/>
    <mergeCell ref="Q3:W3"/>
    <mergeCell ref="X3:AC3"/>
    <mergeCell ref="AD3:AE3"/>
    <mergeCell ref="AA1:AC1"/>
    <mergeCell ref="AD1:AG1"/>
    <mergeCell ref="B2:C2"/>
    <mergeCell ref="D2:P2"/>
    <mergeCell ref="Q2:AH2"/>
    <mergeCell ref="B1:C1"/>
    <mergeCell ref="D1:J1"/>
    <mergeCell ref="L1:P1"/>
    <mergeCell ref="R1:T1"/>
    <mergeCell ref="U1:V1"/>
    <mergeCell ref="X1:Y1"/>
    <mergeCell ref="B14:AH14"/>
    <mergeCell ref="T17:W17"/>
    <mergeCell ref="T18:W18"/>
    <mergeCell ref="T19:W19"/>
    <mergeCell ref="Q19:S19"/>
    <mergeCell ref="Q17:S17"/>
    <mergeCell ref="Q18:S18"/>
    <mergeCell ref="Q15:S15"/>
    <mergeCell ref="Q16:S16"/>
    <mergeCell ref="M19:P19"/>
    <mergeCell ref="M15:P15"/>
    <mergeCell ref="M16:P16"/>
    <mergeCell ref="M17:P17"/>
    <mergeCell ref="M18:P18"/>
    <mergeCell ref="T15:W15"/>
    <mergeCell ref="T16:W16"/>
    <mergeCell ref="G15:K15"/>
    <mergeCell ref="G16:K16"/>
    <mergeCell ref="G17:K17"/>
    <mergeCell ref="G18:K18"/>
    <mergeCell ref="G19:K19"/>
    <mergeCell ref="B15:D19"/>
    <mergeCell ref="E15:F15"/>
    <mergeCell ref="E16:F16"/>
    <mergeCell ref="E17:F17"/>
    <mergeCell ref="E18:F18"/>
    <mergeCell ref="E19:F19"/>
  </mergeCells>
  <conditionalFormatting sqref="I7:I13 AB7:AB13 U7:U13">
    <cfRule type="cellIs" dxfId="29" priority="6" stopIfTrue="1" operator="greaterThan">
      <formula>1</formula>
    </cfRule>
    <cfRule type="cellIs" dxfId="28" priority="7" stopIfTrue="1" operator="between">
      <formula>0.75</formula>
      <formula>1</formula>
    </cfRule>
    <cfRule type="cellIs" dxfId="27" priority="8" stopIfTrue="1" operator="between">
      <formula>0.5</formula>
      <formula>0.7499</formula>
    </cfRule>
    <cfRule type="cellIs" dxfId="26" priority="9" stopIfTrue="1" operator="between">
      <formula>0.25</formula>
      <formula>0.4999</formula>
    </cfRule>
    <cfRule type="cellIs" dxfId="25" priority="10" operator="between">
      <formula>0</formula>
      <formula>0.2499</formula>
    </cfRule>
  </conditionalFormatting>
  <conditionalFormatting sqref="I7:I13 AB7:AB13 U7:U13">
    <cfRule type="cellIs" dxfId="24" priority="1" operator="between">
      <formula>2.01</formula>
      <formula>100</formula>
    </cfRule>
    <cfRule type="cellIs" dxfId="23" priority="2" stopIfTrue="1" operator="between">
      <formula>1.75</formula>
      <formula>2</formula>
    </cfRule>
    <cfRule type="cellIs" dxfId="22" priority="3" stopIfTrue="1" operator="between">
      <formula>1.5</formula>
      <formula>1.7499</formula>
    </cfRule>
    <cfRule type="cellIs" dxfId="21" priority="4" stopIfTrue="1" operator="between">
      <formula>1.249</formula>
      <formula>1.499</formula>
    </cfRule>
    <cfRule type="cellIs" dxfId="20" priority="5" stopIfTrue="1" operator="between">
      <formula>1.05</formula>
      <formula>1.2499</formula>
    </cfRule>
  </conditionalFormatting>
  <dataValidations count="1">
    <dataValidation type="list" showInputMessage="1" showErrorMessage="1" sqref="L1:P1" xr:uid="{190F37BA-9B85-4BF5-9DB3-A95BC1B4DC01}">
      <formula1>INDIRECT(D1)</formula1>
    </dataValidation>
  </dataValidations>
  <hyperlinks>
    <hyperlink ref="G17" r:id="rId1" xr:uid="{CDD8728F-C147-4C01-9344-6E5696175F3E}"/>
    <hyperlink ref="T17" r:id="rId2" xr:uid="{E451F4F1-C8F0-47A4-9AD4-7E11A701D6A2}"/>
    <hyperlink ref="M17" r:id="rId3" xr:uid="{3A7C96E6-408E-4B2A-B4AB-0AF42002F3D3}"/>
  </hyperlinks>
  <pageMargins left="0.11811023622047245" right="1.0236220472440944" top="0.27559055118110237" bottom="0.11811023622047245" header="0.11811023622047245" footer="0.31496062992125984"/>
  <pageSetup paperSize="5" scale="60" orientation="landscape" r:id="rId4"/>
  <drawing r:id="rId5"/>
  <legacyDrawing r:id="rId6"/>
  <extLst>
    <ext xmlns:x14="http://schemas.microsoft.com/office/spreadsheetml/2009/9/main" uri="{CCE6A557-97BC-4b89-ADB6-D9C93CAAB3DF}">
      <x14:dataValidations xmlns:xm="http://schemas.microsoft.com/office/excel/2006/main" count="4">
        <x14:dataValidation type="list" allowBlank="1" showInputMessage="1" showErrorMessage="1" xr:uid="{1C04DB5B-AD4C-43EC-882E-EC6AA7C57E22}">
          <x14:formula1>
            <xm:f>Hoja2!$A$3:$A$11</xm:f>
          </x14:formula1>
          <xm:sqref>N7:N13</xm:sqref>
        </x14:dataValidation>
        <x14:dataValidation type="list" showInputMessage="1" showErrorMessage="1" xr:uid="{83F1FD66-7A87-49B6-B1A8-7D405FABC738}">
          <x14:formula1>
            <xm:f>Hoja2!$B$2:$B$17</xm:f>
          </x14:formula1>
          <xm:sqref>AD7:AD13</xm:sqref>
        </x14:dataValidation>
        <x14:dataValidation type="list" showInputMessage="1" showErrorMessage="1" xr:uid="{2A00298E-1601-4182-B653-5C9DB11DAEF5}">
          <x14:formula1>
            <xm:f>Hoja1!$A$1:$A$6</xm:f>
          </x14:formula1>
          <xm:sqref>AD1:AG1</xm:sqref>
        </x14:dataValidation>
        <x14:dataValidation type="list" showInputMessage="1" showErrorMessage="1" xr:uid="{1A3C3C18-BD4D-4ACB-9F99-76896F4DAD35}">
          <x14:formula1>
            <xm:f>Hoja1!$A$11:$A$17</xm:f>
          </x14:formula1>
          <xm:sqref>D1:J1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6"/>
  <dimension ref="A1:AG25"/>
  <sheetViews>
    <sheetView showGridLines="0" topLeftCell="K25" zoomScaleNormal="100" zoomScalePageLayoutView="140" workbookViewId="0">
      <selection activeCell="M7" sqref="M7"/>
    </sheetView>
  </sheetViews>
  <sheetFormatPr baseColWidth="10" defaultColWidth="9.140625" defaultRowHeight="12.75" x14ac:dyDescent="0.2"/>
  <cols>
    <col min="1" max="1" width="15.7109375" style="1" customWidth="1"/>
    <col min="2" max="2" width="12.5703125" style="1" customWidth="1"/>
    <col min="3" max="3" width="11.42578125" style="1" customWidth="1"/>
    <col min="4" max="4" width="14.42578125" style="1" customWidth="1"/>
    <col min="5" max="5" width="20.42578125" style="4" customWidth="1"/>
    <col min="6" max="6" width="23.42578125" style="4" customWidth="1"/>
    <col min="7" max="7" width="17.140625" style="4" customWidth="1"/>
    <col min="8" max="8" width="15.140625" style="4" customWidth="1"/>
    <col min="9" max="9" width="13.85546875" style="4" customWidth="1"/>
    <col min="10" max="10" width="17.140625" style="4" customWidth="1"/>
    <col min="11" max="11" width="16.140625" style="5" customWidth="1"/>
    <col min="12" max="12" width="17.28515625" style="9" customWidth="1"/>
    <col min="13" max="13" width="12.28515625" style="1" customWidth="1"/>
    <col min="14" max="14" width="17.28515625" style="1" customWidth="1"/>
    <col min="15" max="15" width="14.85546875" style="1" customWidth="1"/>
    <col min="16" max="16" width="12.5703125" style="1" customWidth="1"/>
    <col min="17" max="17" width="9.42578125" style="1" customWidth="1"/>
    <col min="18" max="18" width="12.7109375" style="1" customWidth="1"/>
    <col min="19" max="19" width="11.5703125" style="1" customWidth="1"/>
    <col min="20" max="20" width="12.85546875" style="1" customWidth="1"/>
    <col min="21" max="21" width="13.28515625" style="1" customWidth="1"/>
    <col min="22" max="22" width="11.85546875" style="1" customWidth="1"/>
    <col min="23" max="23" width="15.42578125" style="1" customWidth="1"/>
    <col min="24" max="24" width="12.5703125" style="1" customWidth="1"/>
    <col min="25" max="25" width="14.140625" style="1" customWidth="1"/>
    <col min="26" max="26" width="12.5703125" style="1" customWidth="1"/>
    <col min="27" max="27" width="13.28515625" style="1" customWidth="1"/>
    <col min="28" max="28" width="14.42578125" style="1" customWidth="1"/>
    <col min="29" max="29" width="10.140625" style="1" customWidth="1"/>
    <col min="30" max="30" width="17.5703125" style="1" customWidth="1"/>
    <col min="31" max="31" width="13.42578125" style="1" customWidth="1"/>
    <col min="32" max="32" width="14.42578125" style="1" customWidth="1"/>
    <col min="33" max="33" width="15.5703125" style="1" customWidth="1"/>
    <col min="34" max="16384" width="9.140625" style="1"/>
  </cols>
  <sheetData>
    <row r="1" spans="1:33" ht="29.1" customHeight="1" x14ac:dyDescent="0.2">
      <c r="A1" s="611" t="s">
        <v>3</v>
      </c>
      <c r="B1" s="612"/>
      <c r="C1" s="613"/>
      <c r="D1" s="614"/>
      <c r="E1" s="614"/>
      <c r="F1" s="614"/>
      <c r="G1" s="614"/>
      <c r="H1" s="614"/>
      <c r="I1" s="615"/>
      <c r="J1" s="28" t="s">
        <v>29</v>
      </c>
      <c r="K1" s="616"/>
      <c r="L1" s="616"/>
      <c r="M1" s="616"/>
      <c r="N1" s="616"/>
      <c r="O1" s="616"/>
      <c r="P1" s="71" t="s">
        <v>26</v>
      </c>
      <c r="Q1" s="617"/>
      <c r="R1" s="618"/>
      <c r="S1" s="619"/>
      <c r="T1" s="657" t="s">
        <v>27</v>
      </c>
      <c r="U1" s="658"/>
      <c r="V1" s="72"/>
      <c r="W1" s="657" t="s">
        <v>110</v>
      </c>
      <c r="X1" s="658"/>
      <c r="Y1" s="72"/>
      <c r="Z1" s="657" t="s">
        <v>69</v>
      </c>
      <c r="AA1" s="659"/>
      <c r="AB1" s="658"/>
      <c r="AC1" s="617"/>
      <c r="AD1" s="618"/>
      <c r="AE1" s="618"/>
      <c r="AF1" s="618"/>
      <c r="AG1" s="73"/>
    </row>
    <row r="2" spans="1:33" ht="21" customHeight="1" x14ac:dyDescent="0.2">
      <c r="A2" s="629"/>
      <c r="B2" s="630"/>
      <c r="C2" s="631" t="s">
        <v>78</v>
      </c>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2"/>
    </row>
    <row r="3" spans="1:33" s="6" customFormat="1" ht="36.6" customHeight="1" x14ac:dyDescent="0.2">
      <c r="A3" s="633" t="s">
        <v>24</v>
      </c>
      <c r="B3" s="634"/>
      <c r="C3" s="634"/>
      <c r="D3" s="634"/>
      <c r="E3" s="634"/>
      <c r="F3" s="29"/>
      <c r="G3" s="29"/>
      <c r="H3" s="29"/>
      <c r="I3" s="29"/>
      <c r="J3" s="29"/>
      <c r="K3" s="635"/>
      <c r="L3" s="635"/>
      <c r="M3" s="635"/>
      <c r="N3" s="635"/>
      <c r="O3" s="635"/>
      <c r="P3" s="635" t="s">
        <v>23</v>
      </c>
      <c r="Q3" s="635"/>
      <c r="R3" s="635"/>
      <c r="S3" s="635"/>
      <c r="T3" s="635"/>
      <c r="U3" s="635"/>
      <c r="V3" s="30"/>
      <c r="W3" s="635"/>
      <c r="X3" s="635"/>
      <c r="Y3" s="635"/>
      <c r="Z3" s="635"/>
      <c r="AA3" s="635"/>
      <c r="AB3" s="635"/>
      <c r="AC3" s="635" t="s">
        <v>4</v>
      </c>
      <c r="AD3" s="635"/>
      <c r="AE3" s="601" t="s">
        <v>5</v>
      </c>
      <c r="AF3" s="602"/>
      <c r="AG3" s="603"/>
    </row>
    <row r="4" spans="1:33" s="2" customFormat="1" ht="55.5" customHeight="1" x14ac:dyDescent="0.2">
      <c r="A4" s="643" t="s">
        <v>28</v>
      </c>
      <c r="B4" s="644" t="s">
        <v>25</v>
      </c>
      <c r="C4" s="644" t="s">
        <v>6</v>
      </c>
      <c r="D4" s="644" t="s">
        <v>7</v>
      </c>
      <c r="E4" s="642" t="s">
        <v>8</v>
      </c>
      <c r="F4" s="31" t="s">
        <v>64</v>
      </c>
      <c r="G4" s="31" t="s">
        <v>60</v>
      </c>
      <c r="H4" s="31" t="s">
        <v>62</v>
      </c>
      <c r="I4" s="642" t="s">
        <v>55</v>
      </c>
      <c r="J4" s="642" t="s">
        <v>9</v>
      </c>
      <c r="K4" s="642" t="s">
        <v>21</v>
      </c>
      <c r="L4" s="642" t="s">
        <v>22</v>
      </c>
      <c r="M4" s="642" t="s">
        <v>56</v>
      </c>
      <c r="N4" s="31" t="s">
        <v>65</v>
      </c>
      <c r="O4" s="31" t="s">
        <v>66</v>
      </c>
      <c r="P4" s="642" t="s">
        <v>37</v>
      </c>
      <c r="Q4" s="642" t="s">
        <v>13</v>
      </c>
      <c r="R4" s="642" t="s">
        <v>39</v>
      </c>
      <c r="S4" s="642"/>
      <c r="T4" s="32" t="s">
        <v>10</v>
      </c>
      <c r="U4" s="610" t="s">
        <v>59</v>
      </c>
      <c r="V4" s="610" t="s">
        <v>57</v>
      </c>
      <c r="W4" s="610" t="s">
        <v>11</v>
      </c>
      <c r="X4" s="610"/>
      <c r="Y4" s="610" t="s">
        <v>12</v>
      </c>
      <c r="Z4" s="610"/>
      <c r="AA4" s="32" t="s">
        <v>35</v>
      </c>
      <c r="AB4" s="610" t="s">
        <v>58</v>
      </c>
      <c r="AC4" s="610" t="s">
        <v>38</v>
      </c>
      <c r="AD4" s="610"/>
      <c r="AE4" s="610" t="s">
        <v>0</v>
      </c>
      <c r="AF4" s="610"/>
      <c r="AG4" s="33" t="s">
        <v>54</v>
      </c>
    </row>
    <row r="5" spans="1:33" s="2" customFormat="1" ht="21" customHeight="1" x14ac:dyDescent="0.2">
      <c r="A5" s="643"/>
      <c r="B5" s="644"/>
      <c r="C5" s="644"/>
      <c r="D5" s="644"/>
      <c r="E5" s="642"/>
      <c r="F5" s="31" t="s">
        <v>52</v>
      </c>
      <c r="G5" s="31" t="s">
        <v>61</v>
      </c>
      <c r="H5" s="31" t="s">
        <v>63</v>
      </c>
      <c r="I5" s="642"/>
      <c r="J5" s="642"/>
      <c r="K5" s="642"/>
      <c r="L5" s="642"/>
      <c r="M5" s="642"/>
      <c r="N5" s="31" t="s">
        <v>63</v>
      </c>
      <c r="O5" s="31" t="s">
        <v>52</v>
      </c>
      <c r="P5" s="642"/>
      <c r="Q5" s="642"/>
      <c r="R5" s="34" t="s">
        <v>40</v>
      </c>
      <c r="S5" s="35" t="s">
        <v>41</v>
      </c>
      <c r="T5" s="35" t="s">
        <v>15</v>
      </c>
      <c r="U5" s="610"/>
      <c r="V5" s="610"/>
      <c r="W5" s="36" t="s">
        <v>68</v>
      </c>
      <c r="X5" s="36" t="s">
        <v>16</v>
      </c>
      <c r="Y5" s="36" t="s">
        <v>67</v>
      </c>
      <c r="Z5" s="36" t="s">
        <v>16</v>
      </c>
      <c r="AA5" s="37" t="s">
        <v>17</v>
      </c>
      <c r="AB5" s="610"/>
      <c r="AC5" s="36" t="s">
        <v>14</v>
      </c>
      <c r="AD5" s="36" t="s">
        <v>18</v>
      </c>
      <c r="AE5" s="36" t="s">
        <v>50</v>
      </c>
      <c r="AF5" s="36" t="s">
        <v>19</v>
      </c>
      <c r="AG5" s="33" t="s">
        <v>52</v>
      </c>
    </row>
    <row r="6" spans="1:33" s="2" customFormat="1" ht="14.45" customHeight="1" thickBot="1" x14ac:dyDescent="0.25">
      <c r="A6" s="38">
        <v>1</v>
      </c>
      <c r="B6" s="39">
        <v>2</v>
      </c>
      <c r="C6" s="39">
        <v>3</v>
      </c>
      <c r="D6" s="39">
        <v>4</v>
      </c>
      <c r="E6" s="39">
        <v>5</v>
      </c>
      <c r="F6" s="39">
        <v>6</v>
      </c>
      <c r="G6" s="39">
        <v>7</v>
      </c>
      <c r="H6" s="39">
        <v>8</v>
      </c>
      <c r="I6" s="39">
        <v>9</v>
      </c>
      <c r="J6" s="39">
        <v>10</v>
      </c>
      <c r="K6" s="39">
        <v>11</v>
      </c>
      <c r="L6" s="39">
        <v>12</v>
      </c>
      <c r="M6" s="39">
        <v>13</v>
      </c>
      <c r="N6" s="39">
        <v>14</v>
      </c>
      <c r="O6" s="39">
        <v>15</v>
      </c>
      <c r="P6" s="39">
        <v>16</v>
      </c>
      <c r="Q6" s="39">
        <v>17</v>
      </c>
      <c r="R6" s="39">
        <v>18</v>
      </c>
      <c r="S6" s="39">
        <v>19</v>
      </c>
      <c r="T6" s="39">
        <v>20</v>
      </c>
      <c r="U6" s="39">
        <v>21</v>
      </c>
      <c r="V6" s="39">
        <v>22</v>
      </c>
      <c r="W6" s="39">
        <v>23</v>
      </c>
      <c r="X6" s="39">
        <v>24</v>
      </c>
      <c r="Y6" s="39">
        <v>25</v>
      </c>
      <c r="Z6" s="39">
        <v>26</v>
      </c>
      <c r="AA6" s="39">
        <v>27</v>
      </c>
      <c r="AB6" s="39">
        <v>28</v>
      </c>
      <c r="AC6" s="39">
        <v>29</v>
      </c>
      <c r="AD6" s="39">
        <v>30</v>
      </c>
      <c r="AE6" s="39">
        <v>31</v>
      </c>
      <c r="AF6" s="39">
        <v>32</v>
      </c>
      <c r="AG6" s="40">
        <v>33</v>
      </c>
    </row>
    <row r="7" spans="1:33" s="2" customFormat="1" ht="25.5" customHeight="1" x14ac:dyDescent="0.2">
      <c r="A7" s="636" t="s">
        <v>82</v>
      </c>
      <c r="B7" s="639" t="s">
        <v>83</v>
      </c>
      <c r="C7" s="604" t="s">
        <v>84</v>
      </c>
      <c r="D7" s="604" t="s">
        <v>85</v>
      </c>
      <c r="E7" s="604" t="s">
        <v>86</v>
      </c>
      <c r="F7" s="604" t="s">
        <v>87</v>
      </c>
      <c r="G7" s="604" t="s">
        <v>88</v>
      </c>
      <c r="H7" s="7">
        <f t="shared" ref="H7:H24" si="0">IF(F7=0,"0",IFERROR(G7/F7,0))</f>
        <v>0</v>
      </c>
      <c r="I7" s="604" t="s">
        <v>89</v>
      </c>
      <c r="J7" s="604" t="s">
        <v>90</v>
      </c>
      <c r="K7" s="626" t="s">
        <v>91</v>
      </c>
      <c r="L7" s="604" t="s">
        <v>92</v>
      </c>
      <c r="M7" s="41"/>
      <c r="N7" s="623" t="s">
        <v>94</v>
      </c>
      <c r="O7" s="623" t="s">
        <v>95</v>
      </c>
      <c r="P7" s="645" t="s">
        <v>96</v>
      </c>
      <c r="Q7" s="646"/>
      <c r="R7" s="645" t="s">
        <v>97</v>
      </c>
      <c r="S7" s="646"/>
      <c r="T7" s="12">
        <f>IF(R7=0,"0",IFERROR(S7/R7,0))</f>
        <v>0</v>
      </c>
      <c r="U7" s="604" t="s">
        <v>98</v>
      </c>
      <c r="V7" s="604" t="s">
        <v>99</v>
      </c>
      <c r="W7" s="654" t="s">
        <v>100</v>
      </c>
      <c r="X7" s="651" t="s">
        <v>101</v>
      </c>
      <c r="Y7" s="654" t="s">
        <v>102</v>
      </c>
      <c r="Z7" s="604" t="s">
        <v>103</v>
      </c>
      <c r="AA7" s="12">
        <f>IF(Y7=0,"0",IFERROR(Y7/W7,0))</f>
        <v>0</v>
      </c>
      <c r="AB7" s="604" t="s">
        <v>30</v>
      </c>
      <c r="AC7" s="604" t="s">
        <v>104</v>
      </c>
      <c r="AD7" s="607" t="s">
        <v>105</v>
      </c>
      <c r="AE7" s="604" t="s">
        <v>106</v>
      </c>
      <c r="AF7" s="604" t="s">
        <v>107</v>
      </c>
      <c r="AG7" s="598" t="s">
        <v>108</v>
      </c>
    </row>
    <row r="8" spans="1:33" s="2" customFormat="1" ht="25.5" customHeight="1" x14ac:dyDescent="0.2">
      <c r="A8" s="637"/>
      <c r="B8" s="640"/>
      <c r="C8" s="624"/>
      <c r="D8" s="624"/>
      <c r="E8" s="624"/>
      <c r="F8" s="624"/>
      <c r="G8" s="624"/>
      <c r="H8" s="7" t="str">
        <f t="shared" si="0"/>
        <v>0</v>
      </c>
      <c r="I8" s="624"/>
      <c r="J8" s="624"/>
      <c r="K8" s="627"/>
      <c r="L8" s="624"/>
      <c r="M8" s="620" t="s">
        <v>93</v>
      </c>
      <c r="N8" s="621"/>
      <c r="O8" s="621"/>
      <c r="P8" s="647"/>
      <c r="Q8" s="648"/>
      <c r="R8" s="647"/>
      <c r="S8" s="648"/>
      <c r="T8" s="7" t="str">
        <f t="shared" ref="T8:T24" si="1">IF(R8=0,"0",IFERROR(S8/R8,0))</f>
        <v>0</v>
      </c>
      <c r="U8" s="605"/>
      <c r="V8" s="624"/>
      <c r="W8" s="655"/>
      <c r="X8" s="652"/>
      <c r="Y8" s="655"/>
      <c r="Z8" s="605"/>
      <c r="AA8" s="7" t="str">
        <f t="shared" ref="AA8:AA24" si="2">IF(Y8=0,"0",IFERROR(Y8/W8,0))</f>
        <v>0</v>
      </c>
      <c r="AB8" s="605"/>
      <c r="AC8" s="605"/>
      <c r="AD8" s="608"/>
      <c r="AE8" s="605"/>
      <c r="AF8" s="605"/>
      <c r="AG8" s="599"/>
    </row>
    <row r="9" spans="1:33" s="2" customFormat="1" ht="25.5" customHeight="1" x14ac:dyDescent="0.2">
      <c r="A9" s="637"/>
      <c r="B9" s="640"/>
      <c r="C9" s="624"/>
      <c r="D9" s="624"/>
      <c r="E9" s="624"/>
      <c r="F9" s="624"/>
      <c r="G9" s="624"/>
      <c r="H9" s="7" t="str">
        <f t="shared" si="0"/>
        <v>0</v>
      </c>
      <c r="I9" s="624"/>
      <c r="J9" s="624"/>
      <c r="K9" s="627"/>
      <c r="L9" s="624"/>
      <c r="M9" s="621"/>
      <c r="N9" s="621"/>
      <c r="O9" s="621"/>
      <c r="P9" s="647"/>
      <c r="Q9" s="648"/>
      <c r="R9" s="647"/>
      <c r="S9" s="648"/>
      <c r="T9" s="7" t="str">
        <f t="shared" si="1"/>
        <v>0</v>
      </c>
      <c r="U9" s="605"/>
      <c r="V9" s="624"/>
      <c r="W9" s="655"/>
      <c r="X9" s="652"/>
      <c r="Y9" s="655"/>
      <c r="Z9" s="605"/>
      <c r="AA9" s="7" t="str">
        <f t="shared" si="2"/>
        <v>0</v>
      </c>
      <c r="AB9" s="605"/>
      <c r="AC9" s="605"/>
      <c r="AD9" s="608"/>
      <c r="AE9" s="605"/>
      <c r="AF9" s="605"/>
      <c r="AG9" s="599"/>
    </row>
    <row r="10" spans="1:33" s="2" customFormat="1" ht="25.5" customHeight="1" x14ac:dyDescent="0.2">
      <c r="A10" s="637"/>
      <c r="B10" s="640"/>
      <c r="C10" s="624"/>
      <c r="D10" s="624"/>
      <c r="E10" s="624"/>
      <c r="F10" s="624"/>
      <c r="G10" s="624"/>
      <c r="H10" s="7" t="str">
        <f t="shared" si="0"/>
        <v>0</v>
      </c>
      <c r="I10" s="624"/>
      <c r="J10" s="624"/>
      <c r="K10" s="627"/>
      <c r="L10" s="624"/>
      <c r="M10" s="621"/>
      <c r="N10" s="621"/>
      <c r="O10" s="621"/>
      <c r="P10" s="647"/>
      <c r="Q10" s="648"/>
      <c r="R10" s="647"/>
      <c r="S10" s="648"/>
      <c r="T10" s="7" t="str">
        <f t="shared" si="1"/>
        <v>0</v>
      </c>
      <c r="U10" s="605"/>
      <c r="V10" s="624"/>
      <c r="W10" s="655"/>
      <c r="X10" s="652"/>
      <c r="Y10" s="655"/>
      <c r="Z10" s="605"/>
      <c r="AA10" s="7" t="str">
        <f t="shared" si="2"/>
        <v>0</v>
      </c>
      <c r="AB10" s="605"/>
      <c r="AC10" s="605"/>
      <c r="AD10" s="608"/>
      <c r="AE10" s="605"/>
      <c r="AF10" s="605"/>
      <c r="AG10" s="599"/>
    </row>
    <row r="11" spans="1:33" s="2" customFormat="1" ht="25.5" customHeight="1" x14ac:dyDescent="0.2">
      <c r="A11" s="637"/>
      <c r="B11" s="640"/>
      <c r="C11" s="624"/>
      <c r="D11" s="624"/>
      <c r="E11" s="624"/>
      <c r="F11" s="625"/>
      <c r="G11" s="625"/>
      <c r="H11" s="7" t="str">
        <f t="shared" si="0"/>
        <v>0</v>
      </c>
      <c r="I11" s="624"/>
      <c r="J11" s="624"/>
      <c r="K11" s="627"/>
      <c r="L11" s="624"/>
      <c r="M11" s="621"/>
      <c r="N11" s="621"/>
      <c r="O11" s="621"/>
      <c r="P11" s="647"/>
      <c r="Q11" s="648"/>
      <c r="R11" s="649"/>
      <c r="S11" s="650"/>
      <c r="T11" s="7" t="str">
        <f t="shared" si="1"/>
        <v>0</v>
      </c>
      <c r="U11" s="605"/>
      <c r="V11" s="624"/>
      <c r="W11" s="655"/>
      <c r="X11" s="652"/>
      <c r="Y11" s="655"/>
      <c r="Z11" s="605"/>
      <c r="AA11" s="7" t="str">
        <f t="shared" si="2"/>
        <v>0</v>
      </c>
      <c r="AB11" s="605"/>
      <c r="AC11" s="605"/>
      <c r="AD11" s="608"/>
      <c r="AE11" s="605"/>
      <c r="AF11" s="605"/>
      <c r="AG11" s="599"/>
    </row>
    <row r="12" spans="1:33" s="2" customFormat="1" ht="25.5" customHeight="1" x14ac:dyDescent="0.2">
      <c r="A12" s="637"/>
      <c r="B12" s="640"/>
      <c r="C12" s="624"/>
      <c r="D12" s="624"/>
      <c r="E12" s="624"/>
      <c r="F12" s="42">
        <v>10</v>
      </c>
      <c r="G12" s="42">
        <v>20</v>
      </c>
      <c r="H12" s="7">
        <f t="shared" si="0"/>
        <v>2</v>
      </c>
      <c r="I12" s="624"/>
      <c r="J12" s="624"/>
      <c r="K12" s="627"/>
      <c r="L12" s="624"/>
      <c r="M12" s="621"/>
      <c r="N12" s="621"/>
      <c r="O12" s="621"/>
      <c r="P12" s="647"/>
      <c r="Q12" s="648"/>
      <c r="R12" s="42">
        <v>10</v>
      </c>
      <c r="S12" s="42">
        <v>20</v>
      </c>
      <c r="T12" s="7">
        <f t="shared" si="1"/>
        <v>2</v>
      </c>
      <c r="U12" s="605"/>
      <c r="V12" s="624"/>
      <c r="W12" s="655"/>
      <c r="X12" s="652"/>
      <c r="Y12" s="655"/>
      <c r="Z12" s="605"/>
      <c r="AA12" s="7" t="str">
        <f t="shared" si="2"/>
        <v>0</v>
      </c>
      <c r="AB12" s="605"/>
      <c r="AC12" s="605"/>
      <c r="AD12" s="608"/>
      <c r="AE12" s="605"/>
      <c r="AF12" s="605"/>
      <c r="AG12" s="599"/>
    </row>
    <row r="13" spans="1:33" s="2" customFormat="1" ht="25.5" customHeight="1" x14ac:dyDescent="0.2">
      <c r="A13" s="637"/>
      <c r="B13" s="640"/>
      <c r="C13" s="624"/>
      <c r="D13" s="624"/>
      <c r="E13" s="624"/>
      <c r="F13" s="42">
        <v>10</v>
      </c>
      <c r="G13" s="42">
        <v>18</v>
      </c>
      <c r="H13" s="7">
        <f t="shared" si="0"/>
        <v>1.8</v>
      </c>
      <c r="I13" s="624"/>
      <c r="J13" s="624"/>
      <c r="K13" s="627"/>
      <c r="L13" s="624"/>
      <c r="M13" s="621"/>
      <c r="N13" s="621"/>
      <c r="O13" s="621"/>
      <c r="P13" s="647"/>
      <c r="Q13" s="648"/>
      <c r="R13" s="42">
        <v>10</v>
      </c>
      <c r="S13" s="42">
        <v>18</v>
      </c>
      <c r="T13" s="7">
        <f t="shared" si="1"/>
        <v>1.8</v>
      </c>
      <c r="U13" s="605"/>
      <c r="V13" s="624"/>
      <c r="W13" s="655"/>
      <c r="X13" s="652"/>
      <c r="Y13" s="655"/>
      <c r="Z13" s="605"/>
      <c r="AA13" s="7" t="str">
        <f t="shared" si="2"/>
        <v>0</v>
      </c>
      <c r="AB13" s="605"/>
      <c r="AC13" s="605"/>
      <c r="AD13" s="608"/>
      <c r="AE13" s="605"/>
      <c r="AF13" s="605"/>
      <c r="AG13" s="599"/>
    </row>
    <row r="14" spans="1:33" s="2" customFormat="1" ht="25.5" customHeight="1" x14ac:dyDescent="0.2">
      <c r="A14" s="637"/>
      <c r="B14" s="640"/>
      <c r="C14" s="624"/>
      <c r="D14" s="624"/>
      <c r="E14" s="624"/>
      <c r="F14" s="42">
        <v>10</v>
      </c>
      <c r="G14" s="42">
        <v>15</v>
      </c>
      <c r="H14" s="7">
        <f t="shared" si="0"/>
        <v>1.5</v>
      </c>
      <c r="I14" s="624"/>
      <c r="J14" s="624"/>
      <c r="K14" s="627"/>
      <c r="L14" s="624"/>
      <c r="M14" s="621"/>
      <c r="N14" s="621"/>
      <c r="O14" s="621"/>
      <c r="P14" s="647"/>
      <c r="Q14" s="648"/>
      <c r="R14" s="42">
        <v>10</v>
      </c>
      <c r="S14" s="42">
        <v>15</v>
      </c>
      <c r="T14" s="7">
        <f t="shared" si="1"/>
        <v>1.5</v>
      </c>
      <c r="U14" s="605"/>
      <c r="V14" s="624"/>
      <c r="W14" s="655"/>
      <c r="X14" s="652"/>
      <c r="Y14" s="655"/>
      <c r="Z14" s="605"/>
      <c r="AA14" s="7" t="str">
        <f t="shared" si="2"/>
        <v>0</v>
      </c>
      <c r="AB14" s="605"/>
      <c r="AC14" s="605"/>
      <c r="AD14" s="608"/>
      <c r="AE14" s="605"/>
      <c r="AF14" s="605"/>
      <c r="AG14" s="599"/>
    </row>
    <row r="15" spans="1:33" s="2" customFormat="1" ht="25.5" customHeight="1" x14ac:dyDescent="0.2">
      <c r="A15" s="637"/>
      <c r="B15" s="640"/>
      <c r="C15" s="624"/>
      <c r="D15" s="624"/>
      <c r="E15" s="624"/>
      <c r="F15" s="42">
        <v>10</v>
      </c>
      <c r="G15" s="42">
        <v>13</v>
      </c>
      <c r="H15" s="7">
        <f t="shared" si="0"/>
        <v>1.3</v>
      </c>
      <c r="I15" s="624"/>
      <c r="J15" s="624"/>
      <c r="K15" s="627"/>
      <c r="L15" s="624"/>
      <c r="M15" s="621"/>
      <c r="N15" s="621"/>
      <c r="O15" s="621"/>
      <c r="P15" s="647"/>
      <c r="Q15" s="648"/>
      <c r="R15" s="42">
        <v>10</v>
      </c>
      <c r="S15" s="42">
        <v>13</v>
      </c>
      <c r="T15" s="7">
        <f t="shared" si="1"/>
        <v>1.3</v>
      </c>
      <c r="U15" s="605"/>
      <c r="V15" s="624"/>
      <c r="W15" s="655"/>
      <c r="X15" s="652"/>
      <c r="Y15" s="655"/>
      <c r="Z15" s="605"/>
      <c r="AA15" s="7" t="str">
        <f t="shared" si="2"/>
        <v>0</v>
      </c>
      <c r="AB15" s="605"/>
      <c r="AC15" s="605"/>
      <c r="AD15" s="609"/>
      <c r="AE15" s="605"/>
      <c r="AF15" s="605"/>
      <c r="AG15" s="599"/>
    </row>
    <row r="16" spans="1:33" s="2" customFormat="1" ht="25.5" customHeight="1" x14ac:dyDescent="0.2">
      <c r="A16" s="637"/>
      <c r="B16" s="640"/>
      <c r="C16" s="624"/>
      <c r="D16" s="624"/>
      <c r="E16" s="624"/>
      <c r="F16" s="42">
        <v>10</v>
      </c>
      <c r="G16" s="42">
        <v>11</v>
      </c>
      <c r="H16" s="7">
        <f t="shared" si="0"/>
        <v>1.1000000000000001</v>
      </c>
      <c r="I16" s="624"/>
      <c r="J16" s="624"/>
      <c r="K16" s="627"/>
      <c r="L16" s="624"/>
      <c r="M16" s="621"/>
      <c r="N16" s="621"/>
      <c r="O16" s="621"/>
      <c r="P16" s="647"/>
      <c r="Q16" s="648"/>
      <c r="R16" s="42">
        <v>10</v>
      </c>
      <c r="S16" s="42">
        <v>11</v>
      </c>
      <c r="T16" s="7">
        <f t="shared" si="1"/>
        <v>1.1000000000000001</v>
      </c>
      <c r="U16" s="605"/>
      <c r="V16" s="624"/>
      <c r="W16" s="656"/>
      <c r="X16" s="652"/>
      <c r="Y16" s="656"/>
      <c r="Z16" s="605"/>
      <c r="AA16" s="7" t="str">
        <f t="shared" si="2"/>
        <v>0</v>
      </c>
      <c r="AB16" s="605"/>
      <c r="AC16" s="605"/>
      <c r="AD16" s="25">
        <v>60</v>
      </c>
      <c r="AE16" s="605"/>
      <c r="AF16" s="605"/>
      <c r="AG16" s="599"/>
    </row>
    <row r="17" spans="1:33" s="2" customFormat="1" ht="25.5" customHeight="1" x14ac:dyDescent="0.2">
      <c r="A17" s="637"/>
      <c r="B17" s="640"/>
      <c r="C17" s="624"/>
      <c r="D17" s="624"/>
      <c r="E17" s="624"/>
      <c r="F17" s="42">
        <v>10</v>
      </c>
      <c r="G17" s="42">
        <v>10</v>
      </c>
      <c r="H17" s="7">
        <f t="shared" si="0"/>
        <v>1</v>
      </c>
      <c r="I17" s="624"/>
      <c r="J17" s="624"/>
      <c r="K17" s="627"/>
      <c r="L17" s="624"/>
      <c r="M17" s="621"/>
      <c r="N17" s="621"/>
      <c r="O17" s="621"/>
      <c r="P17" s="647"/>
      <c r="Q17" s="648"/>
      <c r="R17" s="42">
        <v>10</v>
      </c>
      <c r="S17" s="42">
        <v>10</v>
      </c>
      <c r="T17" s="7">
        <f t="shared" si="1"/>
        <v>1</v>
      </c>
      <c r="U17" s="605"/>
      <c r="V17" s="624"/>
      <c r="W17" s="43">
        <v>500000</v>
      </c>
      <c r="X17" s="652"/>
      <c r="Y17" s="43">
        <v>200000</v>
      </c>
      <c r="Z17" s="605"/>
      <c r="AA17" s="7">
        <f t="shared" si="2"/>
        <v>0.4</v>
      </c>
      <c r="AB17" s="605"/>
      <c r="AC17" s="605"/>
      <c r="AD17" s="25">
        <v>0</v>
      </c>
      <c r="AE17" s="605"/>
      <c r="AF17" s="605"/>
      <c r="AG17" s="599"/>
    </row>
    <row r="18" spans="1:33" s="2" customFormat="1" ht="25.5" customHeight="1" x14ac:dyDescent="0.2">
      <c r="A18" s="637"/>
      <c r="B18" s="640"/>
      <c r="C18" s="624"/>
      <c r="D18" s="624"/>
      <c r="E18" s="624"/>
      <c r="F18" s="42">
        <v>10</v>
      </c>
      <c r="G18" s="42">
        <v>8</v>
      </c>
      <c r="H18" s="7">
        <f t="shared" si="0"/>
        <v>0.8</v>
      </c>
      <c r="I18" s="624"/>
      <c r="J18" s="624"/>
      <c r="K18" s="627"/>
      <c r="L18" s="624"/>
      <c r="M18" s="621"/>
      <c r="N18" s="621"/>
      <c r="O18" s="621"/>
      <c r="P18" s="647"/>
      <c r="Q18" s="648"/>
      <c r="R18" s="42">
        <v>10</v>
      </c>
      <c r="S18" s="42">
        <v>8</v>
      </c>
      <c r="T18" s="7">
        <f t="shared" si="1"/>
        <v>0.8</v>
      </c>
      <c r="U18" s="605"/>
      <c r="V18" s="624"/>
      <c r="W18" s="43"/>
      <c r="X18" s="652"/>
      <c r="Y18" s="43"/>
      <c r="Z18" s="605"/>
      <c r="AA18" s="7" t="str">
        <f t="shared" si="2"/>
        <v>0</v>
      </c>
      <c r="AB18" s="605"/>
      <c r="AC18" s="605"/>
      <c r="AD18" s="25">
        <v>0</v>
      </c>
      <c r="AE18" s="605"/>
      <c r="AF18" s="605"/>
      <c r="AG18" s="599"/>
    </row>
    <row r="19" spans="1:33" s="2" customFormat="1" ht="25.5" customHeight="1" x14ac:dyDescent="0.2">
      <c r="A19" s="637"/>
      <c r="B19" s="640"/>
      <c r="C19" s="624"/>
      <c r="D19" s="624"/>
      <c r="E19" s="624"/>
      <c r="F19" s="42">
        <v>10</v>
      </c>
      <c r="G19" s="42">
        <v>7</v>
      </c>
      <c r="H19" s="7">
        <f t="shared" si="0"/>
        <v>0.7</v>
      </c>
      <c r="I19" s="624"/>
      <c r="J19" s="624"/>
      <c r="K19" s="627"/>
      <c r="L19" s="624"/>
      <c r="M19" s="621"/>
      <c r="N19" s="621"/>
      <c r="O19" s="621"/>
      <c r="P19" s="647"/>
      <c r="Q19" s="648"/>
      <c r="R19" s="42">
        <v>10</v>
      </c>
      <c r="S19" s="42">
        <v>7</v>
      </c>
      <c r="T19" s="7">
        <f t="shared" si="1"/>
        <v>0.7</v>
      </c>
      <c r="U19" s="605"/>
      <c r="V19" s="624"/>
      <c r="W19" s="43"/>
      <c r="X19" s="652"/>
      <c r="Y19" s="43"/>
      <c r="Z19" s="605"/>
      <c r="AA19" s="7" t="str">
        <f t="shared" si="2"/>
        <v>0</v>
      </c>
      <c r="AB19" s="605"/>
      <c r="AC19" s="605"/>
      <c r="AD19" s="25">
        <v>0</v>
      </c>
      <c r="AE19" s="605"/>
      <c r="AF19" s="605"/>
      <c r="AG19" s="599"/>
    </row>
    <row r="20" spans="1:33" s="2" customFormat="1" ht="25.5" customHeight="1" x14ac:dyDescent="0.2">
      <c r="A20" s="637"/>
      <c r="B20" s="640"/>
      <c r="C20" s="624"/>
      <c r="D20" s="624"/>
      <c r="E20" s="624"/>
      <c r="F20" s="42">
        <v>10</v>
      </c>
      <c r="G20" s="42">
        <v>5</v>
      </c>
      <c r="H20" s="7">
        <f t="shared" si="0"/>
        <v>0.5</v>
      </c>
      <c r="I20" s="624"/>
      <c r="J20" s="624"/>
      <c r="K20" s="627"/>
      <c r="L20" s="624"/>
      <c r="M20" s="621"/>
      <c r="N20" s="621"/>
      <c r="O20" s="621"/>
      <c r="P20" s="647"/>
      <c r="Q20" s="648"/>
      <c r="R20" s="42">
        <v>10</v>
      </c>
      <c r="S20" s="42">
        <v>5</v>
      </c>
      <c r="T20" s="7">
        <f t="shared" si="1"/>
        <v>0.5</v>
      </c>
      <c r="U20" s="605"/>
      <c r="V20" s="624"/>
      <c r="W20" s="43"/>
      <c r="X20" s="652"/>
      <c r="Y20" s="43"/>
      <c r="Z20" s="605"/>
      <c r="AA20" s="7" t="str">
        <f t="shared" si="2"/>
        <v>0</v>
      </c>
      <c r="AB20" s="605"/>
      <c r="AC20" s="605"/>
      <c r="AD20" s="25">
        <v>0</v>
      </c>
      <c r="AE20" s="605"/>
      <c r="AF20" s="605"/>
      <c r="AG20" s="599"/>
    </row>
    <row r="21" spans="1:33" s="2" customFormat="1" ht="25.5" customHeight="1" x14ac:dyDescent="0.2">
      <c r="A21" s="637"/>
      <c r="B21" s="640"/>
      <c r="C21" s="624"/>
      <c r="D21" s="624"/>
      <c r="E21" s="624"/>
      <c r="F21" s="42">
        <v>10</v>
      </c>
      <c r="G21" s="42">
        <v>3</v>
      </c>
      <c r="H21" s="7">
        <f t="shared" si="0"/>
        <v>0.3</v>
      </c>
      <c r="I21" s="624"/>
      <c r="J21" s="624"/>
      <c r="K21" s="627"/>
      <c r="L21" s="624"/>
      <c r="M21" s="621"/>
      <c r="N21" s="621"/>
      <c r="O21" s="621"/>
      <c r="P21" s="647"/>
      <c r="Q21" s="648"/>
      <c r="R21" s="42">
        <v>10</v>
      </c>
      <c r="S21" s="42">
        <v>3</v>
      </c>
      <c r="T21" s="7">
        <f t="shared" si="1"/>
        <v>0.3</v>
      </c>
      <c r="U21" s="605"/>
      <c r="V21" s="624"/>
      <c r="W21" s="43"/>
      <c r="X21" s="652"/>
      <c r="Y21" s="43"/>
      <c r="Z21" s="605"/>
      <c r="AA21" s="7" t="str">
        <f t="shared" si="2"/>
        <v>0</v>
      </c>
      <c r="AB21" s="605"/>
      <c r="AC21" s="605"/>
      <c r="AD21" s="25">
        <v>0</v>
      </c>
      <c r="AE21" s="605"/>
      <c r="AF21" s="605"/>
      <c r="AG21" s="599"/>
    </row>
    <row r="22" spans="1:33" s="2" customFormat="1" ht="25.5" customHeight="1" thickBot="1" x14ac:dyDescent="0.25">
      <c r="A22" s="638"/>
      <c r="B22" s="641"/>
      <c r="C22" s="625"/>
      <c r="D22" s="625"/>
      <c r="E22" s="625"/>
      <c r="F22" s="42">
        <v>10</v>
      </c>
      <c r="G22" s="42">
        <v>0</v>
      </c>
      <c r="H22" s="7">
        <f t="shared" si="0"/>
        <v>0</v>
      </c>
      <c r="I22" s="625"/>
      <c r="J22" s="625"/>
      <c r="K22" s="628"/>
      <c r="L22" s="625"/>
      <c r="M22" s="622"/>
      <c r="N22" s="622"/>
      <c r="O22" s="622"/>
      <c r="P22" s="649"/>
      <c r="Q22" s="650"/>
      <c r="R22" s="42">
        <v>10</v>
      </c>
      <c r="S22" s="42">
        <v>0</v>
      </c>
      <c r="T22" s="7">
        <f t="shared" si="1"/>
        <v>0</v>
      </c>
      <c r="U22" s="606"/>
      <c r="V22" s="625"/>
      <c r="W22" s="43"/>
      <c r="X22" s="653"/>
      <c r="Y22" s="43"/>
      <c r="Z22" s="606"/>
      <c r="AA22" s="7" t="str">
        <f t="shared" si="2"/>
        <v>0</v>
      </c>
      <c r="AB22" s="606"/>
      <c r="AC22" s="606"/>
      <c r="AD22" s="25">
        <v>0</v>
      </c>
      <c r="AE22" s="606"/>
      <c r="AF22" s="606"/>
      <c r="AG22" s="600"/>
    </row>
    <row r="23" spans="1:33" s="2" customFormat="1" ht="19.5" hidden="1" customHeight="1" x14ac:dyDescent="0.2">
      <c r="A23" s="44" t="s">
        <v>53</v>
      </c>
      <c r="B23" s="45"/>
      <c r="C23" s="45"/>
      <c r="D23" s="45"/>
      <c r="E23" s="45"/>
      <c r="F23" s="46"/>
      <c r="G23" s="46"/>
      <c r="H23" s="13" t="str">
        <f t="shared" si="0"/>
        <v>0</v>
      </c>
      <c r="I23" s="45"/>
      <c r="J23" s="45"/>
      <c r="K23" s="47"/>
      <c r="L23" s="45"/>
      <c r="M23" s="45"/>
      <c r="N23" s="48"/>
      <c r="O23" s="48"/>
      <c r="P23" s="46"/>
      <c r="Q23" s="49"/>
      <c r="R23" s="49"/>
      <c r="S23" s="50"/>
      <c r="T23" s="13" t="str">
        <f t="shared" si="1"/>
        <v>0</v>
      </c>
      <c r="U23" s="45"/>
      <c r="V23" s="45"/>
      <c r="W23" s="51"/>
      <c r="X23" s="52"/>
      <c r="Y23" s="51"/>
      <c r="Z23" s="53"/>
      <c r="AA23" s="13" t="str">
        <f t="shared" si="2"/>
        <v>0</v>
      </c>
      <c r="AB23" s="54"/>
      <c r="AC23" s="53"/>
      <c r="AD23" s="14" t="e">
        <f>#REF!+#REF!</f>
        <v>#REF!</v>
      </c>
      <c r="AE23" s="55"/>
      <c r="AF23" s="53"/>
      <c r="AG23" s="56"/>
    </row>
    <row r="24" spans="1:33" s="3" customFormat="1" ht="19.5" customHeight="1" thickBot="1" x14ac:dyDescent="0.25">
      <c r="A24" s="57" t="s">
        <v>20</v>
      </c>
      <c r="B24" s="58"/>
      <c r="C24" s="58"/>
      <c r="D24" s="58"/>
      <c r="E24" s="58"/>
      <c r="F24" s="15">
        <f>SUM(F7:F22)</f>
        <v>110</v>
      </c>
      <c r="G24" s="15">
        <f>SUM(G7:G22)</f>
        <v>110</v>
      </c>
      <c r="H24" s="16">
        <f t="shared" si="0"/>
        <v>1</v>
      </c>
      <c r="I24" s="58"/>
      <c r="J24" s="58"/>
      <c r="K24" s="58"/>
      <c r="L24" s="58"/>
      <c r="M24" s="58"/>
      <c r="N24" s="58"/>
      <c r="O24" s="58"/>
      <c r="P24" s="660"/>
      <c r="Q24" s="660"/>
      <c r="R24" s="17">
        <f>SUM(R7:R23)</f>
        <v>110</v>
      </c>
      <c r="S24" s="17">
        <f>SUM(S7:S23)</f>
        <v>110</v>
      </c>
      <c r="T24" s="18">
        <f t="shared" si="1"/>
        <v>1</v>
      </c>
      <c r="U24" s="59"/>
      <c r="V24" s="59"/>
      <c r="W24" s="27">
        <f>SUM(W17:W23)</f>
        <v>500000</v>
      </c>
      <c r="X24" s="60"/>
      <c r="Y24" s="27">
        <f>SUM(Y7:Y23)</f>
        <v>200000</v>
      </c>
      <c r="Z24" s="61"/>
      <c r="AA24" s="18">
        <f t="shared" si="2"/>
        <v>0.4</v>
      </c>
      <c r="AB24" s="61"/>
      <c r="AC24" s="62"/>
      <c r="AD24" s="26">
        <f>SUM(AD16:AD22)</f>
        <v>60</v>
      </c>
      <c r="AE24" s="661"/>
      <c r="AF24" s="661"/>
      <c r="AG24" s="63"/>
    </row>
    <row r="25" spans="1:33" s="2" customFormat="1" ht="17.100000000000001" customHeight="1" x14ac:dyDescent="0.2">
      <c r="A25" s="64"/>
      <c r="B25" s="65"/>
      <c r="C25" s="65"/>
      <c r="D25" s="65"/>
      <c r="E25" s="65"/>
      <c r="F25" s="66"/>
      <c r="G25" s="66"/>
      <c r="H25" s="66"/>
      <c r="I25" s="66"/>
      <c r="J25" s="66"/>
      <c r="K25" s="64"/>
      <c r="L25" s="65"/>
      <c r="M25" s="65"/>
      <c r="N25" s="67"/>
      <c r="O25" s="67"/>
      <c r="P25" s="67"/>
      <c r="Q25" s="65"/>
      <c r="R25" s="68"/>
      <c r="S25" s="68"/>
      <c r="T25" s="68"/>
      <c r="U25" s="68"/>
      <c r="V25" s="69"/>
      <c r="W25" s="68"/>
      <c r="X25" s="68"/>
      <c r="Y25" s="65"/>
      <c r="Z25" s="65"/>
      <c r="AA25" s="65"/>
      <c r="AB25" s="65"/>
      <c r="AC25" s="70"/>
      <c r="AD25" s="70"/>
      <c r="AE25" s="68"/>
      <c r="AF25" s="68"/>
      <c r="AG25" s="68"/>
    </row>
  </sheetData>
  <sheetProtection algorithmName="SHA-512" hashValue="ZR0iFNl+hkEBgAE0P8bEOWZEXLvOl1O96svXocZ/x/mX9oCyW8vua13Nluh55zOluHO91Cod4EAr2oMCUCEBug==" saltValue="ZBaSzXv6dyQOpienUdAM7g==" spinCount="100000" sheet="1" objects="1" scenarios="1" formatCells="0" formatColumns="0" formatRows="0"/>
  <protectedRanges>
    <protectedRange algorithmName="SHA-512" hashValue="v+o0C1cVZwqUgYCaqHS1M6skSEWggf35mhAtxemzNcC7XSmFlxlSOYljKLJG0L8QQIg8q0IYQAoyHKcfm+yRTg==" saltValue="Sl5/aoZgh9hW5II9zs44aw==" spinCount="100000" sqref="AD7:AD24" name="Rango5"/>
    <protectedRange algorithmName="SHA-512" hashValue="1A0uRQb6xdW5rtABc129iXXHdpLOSdT90U8Htdk3bH9JSvY2alI5ZgamZiT9jfIbRNLkpQ9eyLZadgH/A/X9Dg==" saltValue="r4kxQKqeEuwgMz6YNC3omg==" spinCount="100000" sqref="AA7:AA24" name="Rango3"/>
    <protectedRange algorithmName="SHA-512" hashValue="FPrA/ejUgnRtOdeVJWy0L0X14o5I9x65o8M+MsX1aBQAE4BUFN93/0mt9KqKxjv4vmJauGRXDjhwkDbcBK+TnA==" saltValue="AmRz0e92SH9iY0sgi9Toow==" spinCount="100000" sqref="T7:T24" name="Rango2"/>
  </protectedRanges>
  <mergeCells count="66">
    <mergeCell ref="T1:U1"/>
    <mergeCell ref="W1:X1"/>
    <mergeCell ref="Z1:AB1"/>
    <mergeCell ref="AC1:AF1"/>
    <mergeCell ref="P24:Q24"/>
    <mergeCell ref="AE24:AF24"/>
    <mergeCell ref="R4:S4"/>
    <mergeCell ref="U4:U5"/>
    <mergeCell ref="V4:V5"/>
    <mergeCell ref="W4:X4"/>
    <mergeCell ref="Y4:Z4"/>
    <mergeCell ref="AB4:AB5"/>
    <mergeCell ref="AF7:AF22"/>
    <mergeCell ref="U7:U22"/>
    <mergeCell ref="V7:V22"/>
    <mergeCell ref="W7:W16"/>
    <mergeCell ref="X7:X22"/>
    <mergeCell ref="Y7:Y16"/>
    <mergeCell ref="D4:D5"/>
    <mergeCell ref="E4:E5"/>
    <mergeCell ref="I4:I5"/>
    <mergeCell ref="J4:J5"/>
    <mergeCell ref="K4:K5"/>
    <mergeCell ref="L4:L5"/>
    <mergeCell ref="M4:M5"/>
    <mergeCell ref="P4:P5"/>
    <mergeCell ref="P3:U3"/>
    <mergeCell ref="W3:AB3"/>
    <mergeCell ref="AC3:AD3"/>
    <mergeCell ref="AC4:AD4"/>
    <mergeCell ref="A7:A22"/>
    <mergeCell ref="B7:B22"/>
    <mergeCell ref="C7:C22"/>
    <mergeCell ref="D7:D22"/>
    <mergeCell ref="E7:E22"/>
    <mergeCell ref="Q4:Q5"/>
    <mergeCell ref="A4:A5"/>
    <mergeCell ref="B4:B5"/>
    <mergeCell ref="C4:C5"/>
    <mergeCell ref="P7:Q22"/>
    <mergeCell ref="R7:S11"/>
    <mergeCell ref="L7:L22"/>
    <mergeCell ref="A1:B1"/>
    <mergeCell ref="C1:I1"/>
    <mergeCell ref="K1:O1"/>
    <mergeCell ref="Q1:S1"/>
    <mergeCell ref="M8:M22"/>
    <mergeCell ref="N7:N22"/>
    <mergeCell ref="O7:O22"/>
    <mergeCell ref="F7:F11"/>
    <mergeCell ref="I7:I22"/>
    <mergeCell ref="J7:J22"/>
    <mergeCell ref="G7:G11"/>
    <mergeCell ref="K7:K22"/>
    <mergeCell ref="A2:B2"/>
    <mergeCell ref="C2:AG2"/>
    <mergeCell ref="A3:E3"/>
    <mergeCell ref="K3:O3"/>
    <mergeCell ref="AG7:AG22"/>
    <mergeCell ref="AE3:AG3"/>
    <mergeCell ref="Z7:Z22"/>
    <mergeCell ref="AB7:AB22"/>
    <mergeCell ref="AC7:AC22"/>
    <mergeCell ref="AD7:AD15"/>
    <mergeCell ref="AE7:AE22"/>
    <mergeCell ref="AE4:AF4"/>
  </mergeCells>
  <conditionalFormatting sqref="T7:T24 AA7:AA24 H7:H24">
    <cfRule type="cellIs" dxfId="19" priority="6" stopIfTrue="1" operator="greaterThan">
      <formula>1</formula>
    </cfRule>
    <cfRule type="cellIs" dxfId="18" priority="7" stopIfTrue="1" operator="between">
      <formula>0.75</formula>
      <formula>1</formula>
    </cfRule>
    <cfRule type="cellIs" dxfId="17" priority="8" stopIfTrue="1" operator="between">
      <formula>0.5</formula>
      <formula>0.7499</formula>
    </cfRule>
    <cfRule type="cellIs" dxfId="16" priority="9" stopIfTrue="1" operator="between">
      <formula>0.25</formula>
      <formula>0.4999</formula>
    </cfRule>
    <cfRule type="cellIs" dxfId="15" priority="10" operator="between">
      <formula>0</formula>
      <formula>0.2499</formula>
    </cfRule>
  </conditionalFormatting>
  <conditionalFormatting sqref="T7:T24 AA7:AA24 H7:H24">
    <cfRule type="cellIs" dxfId="14" priority="1" operator="between">
      <formula>2.01</formula>
      <formula>100</formula>
    </cfRule>
    <cfRule type="cellIs" dxfId="13" priority="2" stopIfTrue="1" operator="between">
      <formula>1.75</formula>
      <formula>2</formula>
    </cfRule>
    <cfRule type="cellIs" dxfId="12" priority="3" stopIfTrue="1" operator="between">
      <formula>1.5</formula>
      <formula>1.7499</formula>
    </cfRule>
    <cfRule type="cellIs" dxfId="11" priority="4" stopIfTrue="1" operator="between">
      <formula>1.249</formula>
      <formula>1.499</formula>
    </cfRule>
    <cfRule type="cellIs" dxfId="10" priority="5" stopIfTrue="1" operator="between">
      <formula>1.05</formula>
      <formula>1.2499</formula>
    </cfRule>
  </conditionalFormatting>
  <pageMargins left="0.39370078740157483" right="0.39370078740157483" top="0.98425196850393704" bottom="0.59055118110236227" header="0.19685039370078741" footer="0.39370078740157483"/>
  <pageSetup paperSize="157" scale="65" orientation="landscape" r:id="rId1"/>
  <headerFooter>
    <oddHeader>&amp;L
&amp;G&amp;R&amp;"Arial,Negrita"&amp;8
Proceso de Planeación
Subproceso de Planeacion Socioeconómica
FORMULACION Y SEGUIMIENTO AL PLAN ACCION</oddHeader>
    <oddFooter xml:space="preserve">&amp;L&amp;"Arial,Normal"&amp;8 1351-F-PSE-12-V4&amp;C&amp;"Arial,Normal"&amp;8Página &amp;P de &amp;N&amp;R&amp;"Arial,Normal"&amp;8Registrado SIG:10-07-2017                                                                                                    </oddFooter>
  </headerFooter>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Hoja1!$A$2:$A$5</xm:f>
          </x14:formula1>
          <xm:sqref>AC1:AF1</xm:sqref>
        </x14:dataValidation>
        <x14:dataValidation type="list" allowBlank="1" showInputMessage="1" showErrorMessage="1" xr:uid="{00000000-0002-0000-0100-000001000000}">
          <x14:formula1>
            <xm:f>Hoja2!$A$3:$A$11</xm:f>
          </x14:formula1>
          <xm:sqref>M7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7"/>
  <sheetViews>
    <sheetView topLeftCell="J3" zoomScale="90" zoomScaleNormal="90" workbookViewId="0">
      <pane xSplit="1" ySplit="4" topLeftCell="K10" activePane="bottomRight" state="frozen"/>
      <selection activeCell="J3" sqref="J3"/>
      <selection pane="topRight" activeCell="K3" sqref="K3"/>
      <selection pane="bottomLeft" activeCell="J7" sqref="J7"/>
      <selection pane="bottomRight" activeCell="N7" sqref="N7"/>
    </sheetView>
  </sheetViews>
  <sheetFormatPr baseColWidth="10" defaultRowHeight="12" x14ac:dyDescent="0.2"/>
  <cols>
    <col min="1" max="1" width="11.42578125" style="392"/>
    <col min="2" max="9" width="11.5703125" style="392" bestFit="1" customWidth="1"/>
    <col min="10" max="10" width="16.140625" style="392" customWidth="1"/>
    <col min="11" max="11" width="19.5703125" style="392" customWidth="1"/>
    <col min="12" max="12" width="19.140625" style="392" customWidth="1"/>
    <col min="13" max="13" width="34.7109375" style="392" customWidth="1"/>
    <col min="14" max="14" width="11.5703125" style="392" bestFit="1" customWidth="1"/>
    <col min="15" max="15" width="16.85546875" style="392" customWidth="1"/>
    <col min="16" max="16" width="16.28515625" style="392" customWidth="1"/>
    <col min="17" max="17" width="16" style="392" customWidth="1"/>
    <col min="18" max="22" width="11.5703125" style="392" bestFit="1" customWidth="1"/>
    <col min="23" max="24" width="17" style="392" bestFit="1" customWidth="1"/>
    <col min="25" max="25" width="16" style="392" customWidth="1"/>
    <col min="26" max="26" width="15.5703125" style="392" customWidth="1"/>
    <col min="27" max="27" width="14.42578125" style="392" customWidth="1"/>
    <col min="28" max="33" width="11.5703125" style="392" bestFit="1" customWidth="1"/>
    <col min="34" max="34" width="18.42578125" style="392" customWidth="1"/>
    <col min="35" max="16384" width="11.42578125" style="392"/>
  </cols>
  <sheetData>
    <row r="1" spans="1:34" s="346" customFormat="1" ht="20.25" customHeight="1" x14ac:dyDescent="0.2">
      <c r="B1" s="535" t="s">
        <v>3</v>
      </c>
      <c r="C1" s="536"/>
      <c r="D1" s="537" t="s">
        <v>118</v>
      </c>
      <c r="E1" s="538"/>
      <c r="F1" s="538"/>
      <c r="G1" s="538"/>
      <c r="H1" s="538"/>
      <c r="I1" s="538"/>
      <c r="J1" s="539"/>
      <c r="K1" s="347" t="s">
        <v>29</v>
      </c>
      <c r="L1" s="540" t="s">
        <v>119</v>
      </c>
      <c r="M1" s="540"/>
      <c r="N1" s="540"/>
      <c r="O1" s="540"/>
      <c r="P1" s="540"/>
      <c r="Q1" s="348" t="s">
        <v>26</v>
      </c>
      <c r="R1" s="525">
        <v>2020</v>
      </c>
      <c r="S1" s="526"/>
      <c r="T1" s="541"/>
      <c r="U1" s="522" t="s">
        <v>27</v>
      </c>
      <c r="V1" s="524"/>
      <c r="W1" s="349"/>
      <c r="X1" s="522" t="s">
        <v>110</v>
      </c>
      <c r="Y1" s="524"/>
      <c r="Z1" s="350" t="s">
        <v>223</v>
      </c>
      <c r="AA1" s="522" t="s">
        <v>224</v>
      </c>
      <c r="AB1" s="523"/>
      <c r="AC1" s="524"/>
      <c r="AD1" s="525" t="s">
        <v>111</v>
      </c>
      <c r="AE1" s="526"/>
      <c r="AF1" s="526"/>
      <c r="AG1" s="526"/>
      <c r="AH1" s="351"/>
    </row>
    <row r="2" spans="1:34" s="346" customFormat="1" ht="21" customHeight="1" x14ac:dyDescent="0.2">
      <c r="B2" s="527"/>
      <c r="C2" s="528"/>
      <c r="D2" s="529" t="s">
        <v>78</v>
      </c>
      <c r="E2" s="530"/>
      <c r="F2" s="530"/>
      <c r="G2" s="530"/>
      <c r="H2" s="530"/>
      <c r="I2" s="530"/>
      <c r="J2" s="530"/>
      <c r="K2" s="530"/>
      <c r="L2" s="530"/>
      <c r="M2" s="530"/>
      <c r="N2" s="530"/>
      <c r="O2" s="530"/>
      <c r="P2" s="531"/>
      <c r="Q2" s="532"/>
      <c r="R2" s="533"/>
      <c r="S2" s="533"/>
      <c r="T2" s="533"/>
      <c r="U2" s="533"/>
      <c r="V2" s="533"/>
      <c r="W2" s="533"/>
      <c r="X2" s="533"/>
      <c r="Y2" s="533"/>
      <c r="Z2" s="533"/>
      <c r="AA2" s="533"/>
      <c r="AB2" s="533"/>
      <c r="AC2" s="533"/>
      <c r="AD2" s="533"/>
      <c r="AE2" s="533"/>
      <c r="AF2" s="533"/>
      <c r="AG2" s="533"/>
      <c r="AH2" s="534"/>
    </row>
    <row r="3" spans="1:34" s="352" customFormat="1" ht="23.25" customHeight="1" x14ac:dyDescent="0.2">
      <c r="B3" s="514" t="s">
        <v>149</v>
      </c>
      <c r="C3" s="514"/>
      <c r="D3" s="514"/>
      <c r="E3" s="514"/>
      <c r="F3" s="514"/>
      <c r="G3" s="514"/>
      <c r="H3" s="514"/>
      <c r="I3" s="514"/>
      <c r="J3" s="515" t="s">
        <v>142</v>
      </c>
      <c r="K3" s="516"/>
      <c r="L3" s="516"/>
      <c r="M3" s="516"/>
      <c r="N3" s="516"/>
      <c r="O3" s="516"/>
      <c r="P3" s="517"/>
      <c r="Q3" s="518" t="s">
        <v>23</v>
      </c>
      <c r="R3" s="519"/>
      <c r="S3" s="519"/>
      <c r="T3" s="519"/>
      <c r="U3" s="519"/>
      <c r="V3" s="519"/>
      <c r="W3" s="520"/>
      <c r="X3" s="521" t="s">
        <v>109</v>
      </c>
      <c r="Y3" s="521"/>
      <c r="Z3" s="521"/>
      <c r="AA3" s="521"/>
      <c r="AB3" s="521"/>
      <c r="AC3" s="521"/>
      <c r="AD3" s="509" t="s">
        <v>4</v>
      </c>
      <c r="AE3" s="511"/>
      <c r="AF3" s="509" t="s">
        <v>5</v>
      </c>
      <c r="AG3" s="510"/>
      <c r="AH3" s="511"/>
    </row>
    <row r="4" spans="1:34" s="353" customFormat="1" ht="60" x14ac:dyDescent="0.2">
      <c r="B4" s="512" t="s">
        <v>28</v>
      </c>
      <c r="C4" s="513" t="s">
        <v>25</v>
      </c>
      <c r="D4" s="513" t="s">
        <v>6</v>
      </c>
      <c r="E4" s="513" t="s">
        <v>7</v>
      </c>
      <c r="F4" s="507" t="s">
        <v>8</v>
      </c>
      <c r="G4" s="354" t="s">
        <v>64</v>
      </c>
      <c r="H4" s="354" t="s">
        <v>60</v>
      </c>
      <c r="I4" s="354" t="s">
        <v>62</v>
      </c>
      <c r="J4" s="507" t="s">
        <v>55</v>
      </c>
      <c r="K4" s="507" t="s">
        <v>9</v>
      </c>
      <c r="L4" s="506" t="s">
        <v>21</v>
      </c>
      <c r="M4" s="506" t="s">
        <v>22</v>
      </c>
      <c r="N4" s="506" t="s">
        <v>56</v>
      </c>
      <c r="O4" s="355" t="s">
        <v>65</v>
      </c>
      <c r="P4" s="355" t="s">
        <v>66</v>
      </c>
      <c r="Q4" s="507" t="s">
        <v>37</v>
      </c>
      <c r="R4" s="507" t="s">
        <v>13</v>
      </c>
      <c r="S4" s="507" t="s">
        <v>39</v>
      </c>
      <c r="T4" s="507"/>
      <c r="U4" s="356" t="s">
        <v>10</v>
      </c>
      <c r="V4" s="508" t="s">
        <v>59</v>
      </c>
      <c r="W4" s="508" t="s">
        <v>57</v>
      </c>
      <c r="X4" s="508" t="s">
        <v>11</v>
      </c>
      <c r="Y4" s="508"/>
      <c r="Z4" s="508" t="s">
        <v>12</v>
      </c>
      <c r="AA4" s="508"/>
      <c r="AB4" s="356" t="s">
        <v>35</v>
      </c>
      <c r="AC4" s="508" t="s">
        <v>58</v>
      </c>
      <c r="AD4" s="508" t="s">
        <v>38</v>
      </c>
      <c r="AE4" s="508"/>
      <c r="AF4" s="508" t="s">
        <v>0</v>
      </c>
      <c r="AG4" s="508"/>
      <c r="AH4" s="356" t="s">
        <v>54</v>
      </c>
    </row>
    <row r="5" spans="1:34" s="353" customFormat="1" ht="44.25" customHeight="1" x14ac:dyDescent="0.2">
      <c r="B5" s="512"/>
      <c r="C5" s="513"/>
      <c r="D5" s="513"/>
      <c r="E5" s="513"/>
      <c r="F5" s="507"/>
      <c r="G5" s="357">
        <v>2020</v>
      </c>
      <c r="H5" s="357">
        <v>2020</v>
      </c>
      <c r="I5" s="357">
        <v>2020</v>
      </c>
      <c r="J5" s="507"/>
      <c r="K5" s="507"/>
      <c r="L5" s="506"/>
      <c r="M5" s="506"/>
      <c r="N5" s="506"/>
      <c r="O5" s="358">
        <v>2020</v>
      </c>
      <c r="P5" s="358">
        <v>2020</v>
      </c>
      <c r="Q5" s="507"/>
      <c r="R5" s="507"/>
      <c r="S5" s="354" t="s">
        <v>40</v>
      </c>
      <c r="T5" s="354" t="s">
        <v>41</v>
      </c>
      <c r="U5" s="359" t="s">
        <v>15</v>
      </c>
      <c r="V5" s="508"/>
      <c r="W5" s="508"/>
      <c r="X5" s="360" t="s">
        <v>68</v>
      </c>
      <c r="Y5" s="360" t="s">
        <v>16</v>
      </c>
      <c r="Z5" s="360" t="s">
        <v>67</v>
      </c>
      <c r="AA5" s="360" t="s">
        <v>16</v>
      </c>
      <c r="AB5" s="360" t="s">
        <v>17</v>
      </c>
      <c r="AC5" s="508"/>
      <c r="AD5" s="360" t="s">
        <v>14</v>
      </c>
      <c r="AE5" s="360" t="s">
        <v>18</v>
      </c>
      <c r="AF5" s="360" t="s">
        <v>50</v>
      </c>
      <c r="AG5" s="360" t="s">
        <v>19</v>
      </c>
      <c r="AH5" s="357">
        <v>2020</v>
      </c>
    </row>
    <row r="6" spans="1:34" s="353" customFormat="1" ht="14.45" customHeight="1" thickBot="1" x14ac:dyDescent="0.25">
      <c r="B6" s="361">
        <v>1</v>
      </c>
      <c r="C6" s="362">
        <v>2</v>
      </c>
      <c r="D6" s="362">
        <v>3</v>
      </c>
      <c r="E6" s="362">
        <v>4</v>
      </c>
      <c r="F6" s="362">
        <v>5</v>
      </c>
      <c r="G6" s="362">
        <v>6</v>
      </c>
      <c r="H6" s="362">
        <v>7</v>
      </c>
      <c r="I6" s="362">
        <v>8</v>
      </c>
      <c r="J6" s="362">
        <v>9</v>
      </c>
      <c r="K6" s="362">
        <v>10</v>
      </c>
      <c r="L6" s="362">
        <v>11</v>
      </c>
      <c r="M6" s="362">
        <v>12</v>
      </c>
      <c r="N6" s="362">
        <v>13</v>
      </c>
      <c r="O6" s="362">
        <v>14</v>
      </c>
      <c r="P6" s="362">
        <v>15</v>
      </c>
      <c r="Q6" s="362">
        <v>16</v>
      </c>
      <c r="R6" s="362">
        <v>17</v>
      </c>
      <c r="S6" s="362">
        <v>18</v>
      </c>
      <c r="T6" s="363">
        <v>19</v>
      </c>
      <c r="U6" s="364">
        <v>20</v>
      </c>
      <c r="V6" s="362">
        <v>21</v>
      </c>
      <c r="W6" s="362">
        <v>22</v>
      </c>
      <c r="X6" s="362">
        <v>23</v>
      </c>
      <c r="Y6" s="362">
        <v>24</v>
      </c>
      <c r="Z6" s="362">
        <v>25</v>
      </c>
      <c r="AA6" s="362">
        <v>26</v>
      </c>
      <c r="AB6" s="362">
        <v>27</v>
      </c>
      <c r="AC6" s="362">
        <v>28</v>
      </c>
      <c r="AD6" s="362">
        <v>29</v>
      </c>
      <c r="AE6" s="362">
        <v>30</v>
      </c>
      <c r="AF6" s="362">
        <v>31</v>
      </c>
      <c r="AG6" s="362">
        <v>32</v>
      </c>
      <c r="AH6" s="362">
        <v>33</v>
      </c>
    </row>
    <row r="7" spans="1:34" s="353" customFormat="1" ht="115.5" customHeight="1" x14ac:dyDescent="0.2">
      <c r="B7" s="365" t="s">
        <v>150</v>
      </c>
      <c r="C7" s="366" t="s">
        <v>151</v>
      </c>
      <c r="D7" s="365" t="s">
        <v>152</v>
      </c>
      <c r="E7" s="365" t="s">
        <v>153</v>
      </c>
      <c r="F7" s="367" t="s">
        <v>164</v>
      </c>
      <c r="G7" s="368">
        <v>5</v>
      </c>
      <c r="H7" s="368"/>
      <c r="I7" s="369">
        <v>0</v>
      </c>
      <c r="J7" s="370" t="s">
        <v>165</v>
      </c>
      <c r="K7" s="448" t="s">
        <v>166</v>
      </c>
      <c r="L7" s="371" t="s">
        <v>167</v>
      </c>
      <c r="M7" s="365" t="s">
        <v>204</v>
      </c>
      <c r="N7" s="365" t="s">
        <v>143</v>
      </c>
      <c r="O7" s="432">
        <v>43831</v>
      </c>
      <c r="P7" s="372">
        <v>44196</v>
      </c>
      <c r="Q7" s="365" t="s">
        <v>184</v>
      </c>
      <c r="R7" s="373" t="s">
        <v>14</v>
      </c>
      <c r="S7" s="433">
        <v>5</v>
      </c>
      <c r="T7" s="374">
        <v>0</v>
      </c>
      <c r="U7" s="369">
        <v>0</v>
      </c>
      <c r="V7" s="129" t="s">
        <v>253</v>
      </c>
      <c r="W7" s="269">
        <v>2694686</v>
      </c>
      <c r="X7" s="431">
        <v>2694686</v>
      </c>
      <c r="Y7" s="252" t="s">
        <v>254</v>
      </c>
      <c r="Z7" s="375">
        <v>0</v>
      </c>
      <c r="AA7" s="252">
        <v>0</v>
      </c>
      <c r="AB7" s="376">
        <v>0</v>
      </c>
      <c r="AC7" s="128" t="s">
        <v>252</v>
      </c>
      <c r="AD7" s="157"/>
      <c r="AE7" s="377"/>
      <c r="AF7" s="129" t="s">
        <v>192</v>
      </c>
      <c r="AG7" s="129" t="s">
        <v>248</v>
      </c>
      <c r="AH7" s="128" t="s">
        <v>247</v>
      </c>
    </row>
    <row r="8" spans="1:34" s="353" customFormat="1" ht="114.75" customHeight="1" x14ac:dyDescent="0.2">
      <c r="B8" s="365" t="s">
        <v>150</v>
      </c>
      <c r="C8" s="366" t="s">
        <v>154</v>
      </c>
      <c r="D8" s="365" t="s">
        <v>155</v>
      </c>
      <c r="E8" s="365" t="s">
        <v>156</v>
      </c>
      <c r="F8" s="365" t="s">
        <v>193</v>
      </c>
      <c r="G8" s="380">
        <v>1</v>
      </c>
      <c r="H8" s="381"/>
      <c r="I8" s="369">
        <v>0</v>
      </c>
      <c r="J8" s="370" t="s">
        <v>168</v>
      </c>
      <c r="K8" s="367" t="s">
        <v>169</v>
      </c>
      <c r="L8" s="367" t="s">
        <v>170</v>
      </c>
      <c r="M8" s="367" t="s">
        <v>211</v>
      </c>
      <c r="N8" s="365" t="s">
        <v>143</v>
      </c>
      <c r="O8" s="432">
        <v>43831</v>
      </c>
      <c r="P8" s="432">
        <v>44196</v>
      </c>
      <c r="Q8" s="365" t="s">
        <v>185</v>
      </c>
      <c r="R8" s="373" t="s">
        <v>186</v>
      </c>
      <c r="S8" s="322">
        <v>1</v>
      </c>
      <c r="T8" s="382">
        <v>0</v>
      </c>
      <c r="U8" s="369">
        <v>0</v>
      </c>
      <c r="V8" s="386" t="s">
        <v>235</v>
      </c>
      <c r="W8" s="251">
        <v>276000000</v>
      </c>
      <c r="X8" s="251">
        <v>276000000</v>
      </c>
      <c r="Y8" s="129" t="s">
        <v>213</v>
      </c>
      <c r="Z8" s="168">
        <f>[1]Hoja1!$K$112</f>
        <v>38500000</v>
      </c>
      <c r="AA8" s="383" t="s">
        <v>225</v>
      </c>
      <c r="AB8" s="376">
        <f>Z8*100/X8</f>
        <v>13.94927536231884</v>
      </c>
      <c r="AC8" s="136" t="s">
        <v>226</v>
      </c>
      <c r="AD8" s="434" t="s">
        <v>81</v>
      </c>
      <c r="AE8" s="436">
        <v>2</v>
      </c>
      <c r="AF8" s="378" t="s">
        <v>192</v>
      </c>
      <c r="AG8" s="129" t="s">
        <v>248</v>
      </c>
      <c r="AH8" s="386"/>
    </row>
    <row r="9" spans="1:34" s="353" customFormat="1" ht="130.5" customHeight="1" x14ac:dyDescent="0.2">
      <c r="B9" s="365" t="s">
        <v>150</v>
      </c>
      <c r="C9" s="366" t="s">
        <v>154</v>
      </c>
      <c r="D9" s="365" t="s">
        <v>155</v>
      </c>
      <c r="E9" s="365" t="s">
        <v>157</v>
      </c>
      <c r="F9" s="365" t="s">
        <v>194</v>
      </c>
      <c r="G9" s="380">
        <v>1</v>
      </c>
      <c r="H9" s="381"/>
      <c r="I9" s="369">
        <v>0</v>
      </c>
      <c r="J9" s="370" t="s">
        <v>171</v>
      </c>
      <c r="K9" s="365" t="s">
        <v>172</v>
      </c>
      <c r="L9" s="371" t="s">
        <v>173</v>
      </c>
      <c r="M9" s="385" t="s">
        <v>210</v>
      </c>
      <c r="N9" s="365" t="s">
        <v>45</v>
      </c>
      <c r="O9" s="432">
        <v>43831</v>
      </c>
      <c r="P9" s="432">
        <v>44195</v>
      </c>
      <c r="Q9" s="365" t="s">
        <v>187</v>
      </c>
      <c r="R9" s="373" t="s">
        <v>14</v>
      </c>
      <c r="S9" s="322">
        <v>1</v>
      </c>
      <c r="T9" s="382"/>
      <c r="U9" s="369">
        <v>0</v>
      </c>
      <c r="V9" s="386" t="s">
        <v>250</v>
      </c>
      <c r="W9" s="251">
        <v>324000000</v>
      </c>
      <c r="X9" s="251">
        <v>324000000</v>
      </c>
      <c r="Y9" s="252" t="s">
        <v>214</v>
      </c>
      <c r="Z9" s="168">
        <v>0</v>
      </c>
      <c r="AA9" s="387">
        <v>0</v>
      </c>
      <c r="AB9" s="376">
        <v>0</v>
      </c>
      <c r="AC9" s="386" t="s">
        <v>251</v>
      </c>
      <c r="AD9" s="165"/>
      <c r="AE9" s="384"/>
      <c r="AF9" s="378" t="s">
        <v>192</v>
      </c>
      <c r="AG9" s="129" t="s">
        <v>248</v>
      </c>
      <c r="AH9" s="129" t="s">
        <v>247</v>
      </c>
    </row>
    <row r="10" spans="1:34" s="353" customFormat="1" ht="108.75" customHeight="1" x14ac:dyDescent="0.2">
      <c r="B10" s="365" t="s">
        <v>150</v>
      </c>
      <c r="C10" s="366" t="s">
        <v>158</v>
      </c>
      <c r="D10" s="365" t="s">
        <v>159</v>
      </c>
      <c r="E10" s="365" t="s">
        <v>160</v>
      </c>
      <c r="F10" s="365" t="s">
        <v>195</v>
      </c>
      <c r="G10" s="380">
        <v>2</v>
      </c>
      <c r="H10" s="381"/>
      <c r="I10" s="369">
        <v>0</v>
      </c>
      <c r="J10" s="370" t="s">
        <v>201</v>
      </c>
      <c r="K10" s="365" t="s">
        <v>218</v>
      </c>
      <c r="L10" s="371" t="s">
        <v>174</v>
      </c>
      <c r="M10" s="365" t="s">
        <v>206</v>
      </c>
      <c r="N10" s="365" t="s">
        <v>143</v>
      </c>
      <c r="O10" s="372">
        <v>43831</v>
      </c>
      <c r="P10" s="372">
        <v>44196</v>
      </c>
      <c r="Q10" s="365" t="s">
        <v>188</v>
      </c>
      <c r="R10" s="373" t="s">
        <v>186</v>
      </c>
      <c r="S10" s="322">
        <v>2</v>
      </c>
      <c r="T10" s="382">
        <v>0</v>
      </c>
      <c r="U10" s="369">
        <v>0</v>
      </c>
      <c r="V10" s="386" t="s">
        <v>236</v>
      </c>
      <c r="W10" s="251">
        <v>620000000</v>
      </c>
      <c r="X10" s="251">
        <v>620000000</v>
      </c>
      <c r="Y10" s="252" t="s">
        <v>255</v>
      </c>
      <c r="Z10" s="168">
        <f>[1]Hoja1!$K$130</f>
        <v>122000000</v>
      </c>
      <c r="AA10" s="252" t="s">
        <v>255</v>
      </c>
      <c r="AB10" s="376">
        <f>Z10*100/X10</f>
        <v>19.677419354838708</v>
      </c>
      <c r="AC10" s="386" t="s">
        <v>227</v>
      </c>
      <c r="AD10" s="434" t="s">
        <v>81</v>
      </c>
      <c r="AE10" s="190">
        <v>11</v>
      </c>
      <c r="AF10" s="129" t="s">
        <v>192</v>
      </c>
      <c r="AG10" s="129" t="s">
        <v>248</v>
      </c>
      <c r="AH10" s="386" t="s">
        <v>238</v>
      </c>
    </row>
    <row r="11" spans="1:34" s="353" customFormat="1" ht="145.5" customHeight="1" x14ac:dyDescent="0.2">
      <c r="B11" s="365" t="s">
        <v>150</v>
      </c>
      <c r="C11" s="366" t="s">
        <v>158</v>
      </c>
      <c r="D11" s="365" t="s">
        <v>159</v>
      </c>
      <c r="E11" s="365" t="s">
        <v>161</v>
      </c>
      <c r="F11" s="365" t="s">
        <v>196</v>
      </c>
      <c r="G11" s="380">
        <v>15</v>
      </c>
      <c r="H11" s="381"/>
      <c r="I11" s="369">
        <v>0</v>
      </c>
      <c r="J11" s="370" t="s">
        <v>175</v>
      </c>
      <c r="K11" s="367" t="s">
        <v>176</v>
      </c>
      <c r="L11" s="367" t="s">
        <v>177</v>
      </c>
      <c r="M11" s="367" t="s">
        <v>207</v>
      </c>
      <c r="N11" s="365" t="s">
        <v>143</v>
      </c>
      <c r="O11" s="372">
        <v>43831</v>
      </c>
      <c r="P11" s="372">
        <v>44196</v>
      </c>
      <c r="Q11" s="365" t="s">
        <v>189</v>
      </c>
      <c r="R11" s="373" t="s">
        <v>186</v>
      </c>
      <c r="S11" s="388">
        <v>15</v>
      </c>
      <c r="T11" s="382">
        <v>13</v>
      </c>
      <c r="U11" s="369">
        <f>T11*100/S11</f>
        <v>86.666666666666671</v>
      </c>
      <c r="V11" s="136" t="s">
        <v>237</v>
      </c>
      <c r="W11" s="251">
        <v>1187142771</v>
      </c>
      <c r="X11" s="251">
        <v>1187142771</v>
      </c>
      <c r="Y11" s="252" t="s">
        <v>216</v>
      </c>
      <c r="Z11" s="181">
        <f>[1]Hoja1!$K$140</f>
        <v>156500000</v>
      </c>
      <c r="AA11" s="252" t="s">
        <v>228</v>
      </c>
      <c r="AB11" s="376">
        <f>Z11*100/X11</f>
        <v>13.182913110625343</v>
      </c>
      <c r="AC11" s="136" t="s">
        <v>231</v>
      </c>
      <c r="AD11" s="165" t="s">
        <v>81</v>
      </c>
      <c r="AE11" s="384">
        <v>22473</v>
      </c>
      <c r="AF11" s="378" t="s">
        <v>192</v>
      </c>
      <c r="AG11" s="379" t="s">
        <v>248</v>
      </c>
      <c r="AH11" s="394" t="s">
        <v>234</v>
      </c>
    </row>
    <row r="12" spans="1:34" s="353" customFormat="1" ht="96.75" customHeight="1" x14ac:dyDescent="0.2">
      <c r="B12" s="365" t="s">
        <v>150</v>
      </c>
      <c r="C12" s="366" t="s">
        <v>158</v>
      </c>
      <c r="D12" s="365" t="s">
        <v>159</v>
      </c>
      <c r="E12" s="365" t="s">
        <v>162</v>
      </c>
      <c r="F12" s="365" t="s">
        <v>197</v>
      </c>
      <c r="G12" s="380">
        <v>2</v>
      </c>
      <c r="H12" s="381"/>
      <c r="I12" s="369">
        <v>0</v>
      </c>
      <c r="J12" s="370" t="s">
        <v>203</v>
      </c>
      <c r="K12" s="365" t="s">
        <v>219</v>
      </c>
      <c r="L12" s="371" t="s">
        <v>178</v>
      </c>
      <c r="M12" s="365" t="s">
        <v>208</v>
      </c>
      <c r="N12" s="365" t="s">
        <v>143</v>
      </c>
      <c r="O12" s="372">
        <v>43831</v>
      </c>
      <c r="P12" s="372">
        <v>44196</v>
      </c>
      <c r="Q12" s="365" t="s">
        <v>190</v>
      </c>
      <c r="R12" s="373" t="s">
        <v>186</v>
      </c>
      <c r="S12" s="322">
        <v>2</v>
      </c>
      <c r="T12" s="382">
        <v>0</v>
      </c>
      <c r="U12" s="369">
        <v>0</v>
      </c>
      <c r="V12" s="386" t="s">
        <v>249</v>
      </c>
      <c r="W12" s="389">
        <v>970500000</v>
      </c>
      <c r="X12" s="389">
        <v>970500000</v>
      </c>
      <c r="Y12" s="252" t="s">
        <v>217</v>
      </c>
      <c r="Z12" s="181">
        <f>[1]Hoja1!$K$151</f>
        <v>74000000</v>
      </c>
      <c r="AA12" s="252" t="s">
        <v>232</v>
      </c>
      <c r="AB12" s="376">
        <f>Z12*100/X12</f>
        <v>7.6249356002060793</v>
      </c>
      <c r="AC12" s="136" t="s">
        <v>233</v>
      </c>
      <c r="AD12" s="165" t="s">
        <v>81</v>
      </c>
      <c r="AE12" s="384">
        <v>15</v>
      </c>
      <c r="AF12" s="378" t="s">
        <v>192</v>
      </c>
      <c r="AG12" s="379" t="s">
        <v>248</v>
      </c>
      <c r="AH12" s="136" t="s">
        <v>241</v>
      </c>
    </row>
    <row r="13" spans="1:34" s="353" customFormat="1" ht="103.5" customHeight="1" thickBot="1" x14ac:dyDescent="0.25">
      <c r="B13" s="365" t="s">
        <v>150</v>
      </c>
      <c r="C13" s="390" t="s">
        <v>158</v>
      </c>
      <c r="D13" s="391" t="s">
        <v>159</v>
      </c>
      <c r="E13" s="365" t="s">
        <v>163</v>
      </c>
      <c r="F13" s="367" t="s">
        <v>198</v>
      </c>
      <c r="G13" s="365">
        <v>100</v>
      </c>
      <c r="H13" s="365"/>
      <c r="I13" s="393">
        <v>0</v>
      </c>
      <c r="J13" s="409" t="s">
        <v>179</v>
      </c>
      <c r="K13" s="381" t="s">
        <v>180</v>
      </c>
      <c r="L13" s="382" t="s">
        <v>181</v>
      </c>
      <c r="M13" s="410" t="s">
        <v>209</v>
      </c>
      <c r="N13" s="411" t="s">
        <v>143</v>
      </c>
      <c r="O13" s="412">
        <v>43831</v>
      </c>
      <c r="P13" s="412" t="s">
        <v>229</v>
      </c>
      <c r="Q13" s="413" t="s">
        <v>191</v>
      </c>
      <c r="R13" s="411" t="s">
        <v>186</v>
      </c>
      <c r="S13" s="414">
        <v>100</v>
      </c>
      <c r="T13" s="382">
        <v>10</v>
      </c>
      <c r="U13" s="415">
        <f>T13*100/S13</f>
        <v>10</v>
      </c>
      <c r="V13" s="136" t="s">
        <v>240</v>
      </c>
      <c r="W13" s="226">
        <v>961978297</v>
      </c>
      <c r="X13" s="226">
        <v>961978297</v>
      </c>
      <c r="Y13" s="183" t="s">
        <v>220</v>
      </c>
      <c r="Z13" s="168">
        <f>[1]Hoja1!$K$163</f>
        <v>128295000</v>
      </c>
      <c r="AA13" s="172" t="s">
        <v>230</v>
      </c>
      <c r="AB13" s="416">
        <f>Z13*100/X13</f>
        <v>13.336579463393029</v>
      </c>
      <c r="AC13" s="136" t="s">
        <v>231</v>
      </c>
      <c r="AD13" s="170" t="s">
        <v>81</v>
      </c>
      <c r="AE13" s="384">
        <v>4000</v>
      </c>
      <c r="AF13" s="189" t="s">
        <v>192</v>
      </c>
      <c r="AG13" s="379" t="s">
        <v>248</v>
      </c>
      <c r="AH13" s="136" t="s">
        <v>239</v>
      </c>
    </row>
    <row r="14" spans="1:34" ht="29.25" customHeight="1" thickBot="1" x14ac:dyDescent="0.25">
      <c r="J14" s="417"/>
      <c r="K14" s="418"/>
      <c r="L14" s="418"/>
      <c r="M14" s="418"/>
      <c r="N14" s="418"/>
      <c r="O14" s="418"/>
      <c r="P14" s="418"/>
      <c r="Q14" s="418"/>
      <c r="R14" s="418"/>
      <c r="S14" s="418"/>
      <c r="T14" s="418"/>
      <c r="U14" s="418"/>
      <c r="V14" s="418"/>
      <c r="W14" s="419">
        <f>SUM(W7:W13)</f>
        <v>4342315754</v>
      </c>
      <c r="X14" s="420">
        <f>SUM(X7:X13)</f>
        <v>4342315754</v>
      </c>
      <c r="Y14" s="418"/>
      <c r="Z14" s="421">
        <f>SUM(Z7:Z13)</f>
        <v>519295000</v>
      </c>
      <c r="AA14" s="418"/>
      <c r="AB14" s="422">
        <v>0.1196</v>
      </c>
      <c r="AC14" s="418"/>
      <c r="AD14" s="418"/>
      <c r="AE14" s="418"/>
      <c r="AF14" s="418"/>
      <c r="AG14" s="418"/>
      <c r="AH14" s="423"/>
    </row>
    <row r="15" spans="1:34" x14ac:dyDescent="0.2">
      <c r="A15" s="395"/>
      <c r="B15" s="396"/>
      <c r="C15" s="396"/>
      <c r="D15" s="396"/>
      <c r="E15" s="396"/>
      <c r="F15" s="396"/>
      <c r="G15" s="396"/>
      <c r="H15" s="396"/>
      <c r="I15" s="396"/>
      <c r="J15" s="399"/>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1"/>
    </row>
    <row r="16" spans="1:34" ht="44.25" customHeight="1" x14ac:dyDescent="0.25">
      <c r="A16" s="395"/>
      <c r="B16" s="396"/>
      <c r="C16" s="396"/>
      <c r="D16" s="396"/>
      <c r="E16" s="396"/>
      <c r="F16" s="396"/>
      <c r="G16" s="396"/>
      <c r="H16" s="396"/>
      <c r="I16" s="396"/>
      <c r="J16" s="402"/>
      <c r="K16" s="403"/>
      <c r="L16" s="403"/>
      <c r="M16" s="403"/>
      <c r="N16" s="403"/>
      <c r="O16" s="403"/>
      <c r="P16" s="403"/>
      <c r="Q16" s="403"/>
      <c r="R16" s="403"/>
      <c r="S16" s="424" t="s">
        <v>245</v>
      </c>
      <c r="T16" s="424"/>
      <c r="U16" s="424"/>
      <c r="V16" s="424"/>
      <c r="W16" s="403"/>
      <c r="X16" s="404"/>
      <c r="Y16" s="403"/>
      <c r="Z16" s="403"/>
      <c r="AA16" s="403"/>
      <c r="AB16" s="403"/>
      <c r="AC16" s="403"/>
      <c r="AD16" s="403" t="s">
        <v>242</v>
      </c>
      <c r="AE16" s="403"/>
      <c r="AF16" s="403"/>
      <c r="AG16" s="403"/>
      <c r="AH16" s="405"/>
    </row>
    <row r="17" spans="1:34" ht="15.75" customHeight="1" thickBot="1" x14ac:dyDescent="0.25">
      <c r="A17" s="397"/>
      <c r="B17" s="398"/>
      <c r="C17" s="398"/>
      <c r="D17" s="398"/>
      <c r="E17" s="398"/>
      <c r="F17" s="398"/>
      <c r="G17" s="398"/>
      <c r="H17" s="398"/>
      <c r="I17" s="398"/>
      <c r="J17" s="406"/>
      <c r="K17" s="407"/>
      <c r="L17" s="407"/>
      <c r="M17" s="407"/>
      <c r="N17" s="407"/>
      <c r="O17" s="407"/>
      <c r="P17" s="407"/>
      <c r="Q17" s="407"/>
      <c r="R17" s="407"/>
      <c r="S17" s="425" t="s">
        <v>246</v>
      </c>
      <c r="T17" s="425"/>
      <c r="U17" s="425"/>
      <c r="V17" s="425"/>
      <c r="W17" s="407"/>
      <c r="X17" s="407"/>
      <c r="Y17" s="407"/>
      <c r="Z17" s="407"/>
      <c r="AA17" s="407"/>
      <c r="AB17" s="407"/>
      <c r="AC17" s="407"/>
      <c r="AD17" s="407" t="s">
        <v>243</v>
      </c>
      <c r="AE17" s="407"/>
      <c r="AF17" s="407"/>
      <c r="AG17" s="407"/>
      <c r="AH17" s="408" t="s">
        <v>244</v>
      </c>
    </row>
  </sheetData>
  <protectedRanges>
    <protectedRange algorithmName="SHA-512" hashValue="v+o0C1cVZwqUgYCaqHS1M6skSEWggf35mhAtxemzNcC7XSmFlxlSOYljKLJG0L8QQIg8q0IYQAoyHKcfm+yRTg==" saltValue="Sl5/aoZgh9hW5II9zs44aw==" spinCount="100000" sqref="AE7" name="Rango5"/>
    <protectedRange algorithmName="SHA-512" hashValue="1A0uRQb6xdW5rtABc129iXXHdpLOSdT90U8Htdk3bH9JSvY2alI5ZgamZiT9jfIbRNLkpQ9eyLZadgH/A/X9Dg==" saltValue="r4kxQKqeEuwgMz6YNC3omg==" spinCount="100000" sqref="AB7" name="Rango3"/>
    <protectedRange algorithmName="SHA-512" hashValue="FPrA/ejUgnRtOdeVJWy0L0X14o5I9x65o8M+MsX1aBQAE4BUFN93/0mt9KqKxjv4vmJauGRXDjhwkDbcBK+TnA==" saltValue="AmRz0e92SH9iY0sgi9Toow==" spinCount="100000" sqref="U7" name="Rango2"/>
    <protectedRange algorithmName="SHA-512" hashValue="v+o0C1cVZwqUgYCaqHS1M6skSEWggf35mhAtxemzNcC7XSmFlxlSOYljKLJG0L8QQIg8q0IYQAoyHKcfm+yRTg==" saltValue="Sl5/aoZgh9hW5II9zs44aw==" spinCount="100000" sqref="AE8:AE12" name="Rango5_1"/>
    <protectedRange algorithmName="SHA-512" hashValue="1A0uRQb6xdW5rtABc129iXXHdpLOSdT90U8Htdk3bH9JSvY2alI5ZgamZiT9jfIbRNLkpQ9eyLZadgH/A/X9Dg==" saltValue="r4kxQKqeEuwgMz6YNC3omg==" spinCount="100000" sqref="AB8:AB13" name="Rango3_1"/>
    <protectedRange algorithmName="SHA-512" hashValue="FPrA/ejUgnRtOdeVJWy0L0X14o5I9x65o8M+MsX1aBQAE4BUFN93/0mt9KqKxjv4vmJauGRXDjhwkDbcBK+TnA==" saltValue="AmRz0e92SH9iY0sgi9Toow==" spinCount="100000" sqref="U8:U12" name="Rango2_1"/>
    <protectedRange algorithmName="SHA-512" hashValue="v+o0C1cVZwqUgYCaqHS1M6skSEWggf35mhAtxemzNcC7XSmFlxlSOYljKLJG0L8QQIg8q0IYQAoyHKcfm+yRTg==" saltValue="Sl5/aoZgh9hW5II9zs44aw==" spinCount="100000" sqref="AE13" name="Rango5_2"/>
    <protectedRange algorithmName="SHA-512" hashValue="FPrA/ejUgnRtOdeVJWy0L0X14o5I9x65o8M+MsX1aBQAE4BUFN93/0mt9KqKxjv4vmJauGRXDjhwkDbcBK+TnA==" saltValue="AmRz0e92SH9iY0sgi9Toow==" spinCount="100000" sqref="U13" name="Rango2_2"/>
  </protectedRanges>
  <mergeCells count="37">
    <mergeCell ref="X4:Y4"/>
    <mergeCell ref="Z4:AA4"/>
    <mergeCell ref="AC4:AC5"/>
    <mergeCell ref="AD4:AE4"/>
    <mergeCell ref="AF4:AG4"/>
    <mergeCell ref="N4:N5"/>
    <mergeCell ref="Q4:Q5"/>
    <mergeCell ref="R4:R5"/>
    <mergeCell ref="S4:T4"/>
    <mergeCell ref="V4:V5"/>
    <mergeCell ref="W4:W5"/>
    <mergeCell ref="AF3:AH3"/>
    <mergeCell ref="B4:B5"/>
    <mergeCell ref="C4:C5"/>
    <mergeCell ref="D4:D5"/>
    <mergeCell ref="E4:E5"/>
    <mergeCell ref="F4:F5"/>
    <mergeCell ref="J4:J5"/>
    <mergeCell ref="K4:K5"/>
    <mergeCell ref="L4:L5"/>
    <mergeCell ref="M4:M5"/>
    <mergeCell ref="B3:I3"/>
    <mergeCell ref="J3:P3"/>
    <mergeCell ref="Q3:W3"/>
    <mergeCell ref="X3:AC3"/>
    <mergeCell ref="AD3:AE3"/>
    <mergeCell ref="AA1:AC1"/>
    <mergeCell ref="AD1:AG1"/>
    <mergeCell ref="B2:C2"/>
    <mergeCell ref="D2:P2"/>
    <mergeCell ref="Q2:AH2"/>
    <mergeCell ref="B1:C1"/>
    <mergeCell ref="D1:J1"/>
    <mergeCell ref="L1:P1"/>
    <mergeCell ref="R1:T1"/>
    <mergeCell ref="U1:V1"/>
    <mergeCell ref="X1:Y1"/>
  </mergeCells>
  <conditionalFormatting sqref="U7:U13 I7:I13 AB7:AB13">
    <cfRule type="cellIs" dxfId="9" priority="6" stopIfTrue="1" operator="greaterThan">
      <formula>1</formula>
    </cfRule>
    <cfRule type="cellIs" dxfId="8" priority="7" stopIfTrue="1" operator="between">
      <formula>0.75</formula>
      <formula>1</formula>
    </cfRule>
    <cfRule type="cellIs" dxfId="7" priority="8" stopIfTrue="1" operator="between">
      <formula>0.5</formula>
      <formula>0.7499</formula>
    </cfRule>
    <cfRule type="cellIs" dxfId="6" priority="9" stopIfTrue="1" operator="between">
      <formula>0.25</formula>
      <formula>0.4999</formula>
    </cfRule>
    <cfRule type="cellIs" dxfId="5" priority="10" operator="between">
      <formula>0</formula>
      <formula>0.2499</formula>
    </cfRule>
  </conditionalFormatting>
  <conditionalFormatting sqref="U7:U13 I7:I13 AB7:AB13">
    <cfRule type="cellIs" dxfId="4" priority="1" operator="between">
      <formula>2.01</formula>
      <formula>100</formula>
    </cfRule>
    <cfRule type="cellIs" dxfId="3" priority="2" stopIfTrue="1" operator="between">
      <formula>1.75</formula>
      <formula>2</formula>
    </cfRule>
    <cfRule type="cellIs" dxfId="2" priority="3" stopIfTrue="1" operator="between">
      <formula>1.5</formula>
      <formula>1.7499</formula>
    </cfRule>
    <cfRule type="cellIs" dxfId="1" priority="4" stopIfTrue="1" operator="between">
      <formula>1.249</formula>
      <formula>1.499</formula>
    </cfRule>
    <cfRule type="cellIs" dxfId="0" priority="5" stopIfTrue="1" operator="between">
      <formula>1.05</formula>
      <formula>1.2499</formula>
    </cfRule>
  </conditionalFormatting>
  <dataValidations count="1">
    <dataValidation type="list" showInputMessage="1" showErrorMessage="1" sqref="L1:P1" xr:uid="{00000000-0002-0000-0300-000000000000}">
      <formula1>INDIRECT(D1)</formula1>
    </dataValidation>
  </dataValidations>
  <pageMargins left="0.7" right="0.7" top="0.75" bottom="0.75" header="0.3" footer="0.3"/>
  <pageSetup orientation="portrait" verticalDpi="0" r:id="rId1"/>
  <drawing r:id="rId2"/>
  <legacyDrawing r:id="rId3"/>
  <extLst>
    <ext xmlns:x14="http://schemas.microsoft.com/office/spreadsheetml/2009/9/main" uri="{CCE6A557-97BC-4b89-ADB6-D9C93CAAB3DF}">
      <x14:dataValidations xmlns:xm="http://schemas.microsoft.com/office/excel/2006/main" count="4">
        <x14:dataValidation type="list" showInputMessage="1" showErrorMessage="1" xr:uid="{00000000-0002-0000-0300-000001000000}">
          <x14:formula1>
            <xm:f>Hoja1!$A$11:$A$17</xm:f>
          </x14:formula1>
          <xm:sqref>D1:J1</xm:sqref>
        </x14:dataValidation>
        <x14:dataValidation type="list" showInputMessage="1" showErrorMessage="1" xr:uid="{00000000-0002-0000-0300-000002000000}">
          <x14:formula1>
            <xm:f>Hoja1!$A$1:$A$6</xm:f>
          </x14:formula1>
          <xm:sqref>AD1:AG1</xm:sqref>
        </x14:dataValidation>
        <x14:dataValidation type="list" showInputMessage="1" showErrorMessage="1" xr:uid="{00000000-0002-0000-0300-000003000000}">
          <x14:formula1>
            <xm:f>Hoja2!$B$2:$B$17</xm:f>
          </x14:formula1>
          <xm:sqref>AD7:AD13</xm:sqref>
        </x14:dataValidation>
        <x14:dataValidation type="list" allowBlank="1" showInputMessage="1" showErrorMessage="1" xr:uid="{00000000-0002-0000-0300-000004000000}">
          <x14:formula1>
            <xm:f>Hoja2!$A$3:$A$11</xm:f>
          </x14:formula1>
          <xm:sqref>N7:N13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B11"/>
  <sheetViews>
    <sheetView workbookViewId="0">
      <selection activeCell="B11" sqref="B11"/>
    </sheetView>
  </sheetViews>
  <sheetFormatPr baseColWidth="10" defaultRowHeight="15" x14ac:dyDescent="0.25"/>
  <cols>
    <col min="1" max="1" width="28.140625" customWidth="1"/>
    <col min="2" max="2" width="19.7109375" customWidth="1"/>
  </cols>
  <sheetData>
    <row r="1" spans="1:2" x14ac:dyDescent="0.25">
      <c r="A1" t="s">
        <v>56</v>
      </c>
      <c r="B1" t="s">
        <v>13</v>
      </c>
    </row>
    <row r="3" spans="1:2" x14ac:dyDescent="0.25">
      <c r="A3" t="s">
        <v>143</v>
      </c>
      <c r="B3" t="s">
        <v>79</v>
      </c>
    </row>
    <row r="4" spans="1:2" x14ac:dyDescent="0.25">
      <c r="A4" t="s">
        <v>45</v>
      </c>
      <c r="B4" t="s">
        <v>80</v>
      </c>
    </row>
    <row r="5" spans="1:2" x14ac:dyDescent="0.25">
      <c r="A5" t="s">
        <v>46</v>
      </c>
      <c r="B5" t="s">
        <v>81</v>
      </c>
    </row>
    <row r="6" spans="1:2" x14ac:dyDescent="0.25">
      <c r="A6" t="s">
        <v>47</v>
      </c>
      <c r="B6" t="s">
        <v>144</v>
      </c>
    </row>
    <row r="7" spans="1:2" x14ac:dyDescent="0.25">
      <c r="A7" t="s">
        <v>48</v>
      </c>
      <c r="B7" t="s">
        <v>145</v>
      </c>
    </row>
    <row r="8" spans="1:2" x14ac:dyDescent="0.25">
      <c r="A8" t="s">
        <v>42</v>
      </c>
      <c r="B8" t="s">
        <v>146</v>
      </c>
    </row>
    <row r="9" spans="1:2" x14ac:dyDescent="0.25">
      <c r="A9" t="s">
        <v>43</v>
      </c>
      <c r="B9" t="s">
        <v>147</v>
      </c>
    </row>
    <row r="10" spans="1:2" x14ac:dyDescent="0.25">
      <c r="A10" t="s">
        <v>44</v>
      </c>
      <c r="B10" t="s">
        <v>148</v>
      </c>
    </row>
    <row r="11" spans="1:2" x14ac:dyDescent="0.25">
      <c r="A11" t="s">
        <v>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ificaci_x00f3_n xmlns="22ef4ef0-7d28-43e9-b597-d882ef352c37">ANÁLISIS E INFORMES</Clasificaci_x00f3_n>
    <Publicado xmlns="22ef4ef0-7d28-43e9-b597-d882ef352c37">true</Publicado>
    <Descripci_x00f3_n xmlns="22ef4ef0-7d28-43e9-b597-d882ef352c37" xsi:nil="true"/>
    <Fecha xmlns="22ef4ef0-7d28-43e9-b597-d882ef352c37" xsi:nil="true"/>
    <Fecha_x0020_de_x0020_Caducidad xmlns="22ef4ef0-7d28-43e9-b597-d882ef352c37" xsi:nil="true"/>
    <A_x00f1_o xmlns="22ef4ef0-7d28-43e9-b597-d882ef352c3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E533E34EECE67429B2EDC0A26314208" ma:contentTypeVersion="6" ma:contentTypeDescription="Crear nuevo documento." ma:contentTypeScope="" ma:versionID="d2343357b4b97e76fcdd03f138aefbfa">
  <xsd:schema xmlns:xsd="http://www.w3.org/2001/XMLSchema" xmlns:xs="http://www.w3.org/2001/XMLSchema" xmlns:p="http://schemas.microsoft.com/office/2006/metadata/properties" xmlns:ns2="22ef4ef0-7d28-43e9-b597-d882ef352c37" targetNamespace="http://schemas.microsoft.com/office/2006/metadata/properties" ma:root="true" ma:fieldsID="685396121994d45bf36281187108a992" ns2:_="">
    <xsd:import namespace="22ef4ef0-7d28-43e9-b597-d882ef352c37"/>
    <xsd:element name="properties">
      <xsd:complexType>
        <xsd:sequence>
          <xsd:element name="documentManagement">
            <xsd:complexType>
              <xsd:all>
                <xsd:element ref="ns2:Descripci_x00f3_n" minOccurs="0"/>
                <xsd:element ref="ns2:A_x00f1_o" minOccurs="0"/>
                <xsd:element ref="ns2:Fecha" minOccurs="0"/>
                <xsd:element ref="ns2:Clasificaci_x00f3_n" minOccurs="0"/>
                <xsd:element ref="ns2:Publicado" minOccurs="0"/>
                <xsd:element ref="ns2:Fecha_x0020_de_x0020_Cadu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ef4ef0-7d28-43e9-b597-d882ef352c37"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A_x00f1_o" ma:index="9" nillable="true" ma:displayName="Año" ma:internalName="A_x00f1_o">
      <xsd:simpleType>
        <xsd:restriction base="dms:Text">
          <xsd:maxLength value="255"/>
        </xsd:restriction>
      </xsd:simpleType>
    </xsd:element>
    <xsd:element name="Fecha" ma:index="10" nillable="true" ma:displayName="Fecha" ma:internalName="Fecha">
      <xsd:simpleType>
        <xsd:restriction base="dms:Text">
          <xsd:maxLength value="255"/>
        </xsd:restriction>
      </xsd:simpleType>
    </xsd:element>
    <xsd:element name="Clasificaci_x00f3_n" ma:index="11" nillable="true" ma:displayName="Clasificación" ma:default="ANÁLISIS E INFORMES" ma:format="Dropdown" ma:internalName="Clasificaci_x00f3_n">
      <xsd:simpleType>
        <xsd:restriction base="dms:Choice">
          <xsd:enumeration value="ANÁLISIS E INFORMES"/>
          <xsd:enumeration value="AUDITORÍA INTERNA"/>
          <xsd:enumeration value="CARACTERIZACIÓN"/>
          <xsd:enumeration value="DECRETOS"/>
          <xsd:enumeration value="DEFINICIÓN DE INDICADORES"/>
          <xsd:enumeration value="ENCUESTAS"/>
          <xsd:enumeration value="EVALUACIONES"/>
          <xsd:enumeration value="FORMATOS Y MODELOS"/>
          <xsd:enumeration value="INSTRUCTIVOS Y GUÍAS"/>
          <xsd:enumeration value="MEDICIONES"/>
          <xsd:enumeration value="RESOLUCIONES"/>
          <xsd:enumeration value="MAPA DE RIESGOS"/>
          <xsd:enumeration value="PROCESOS, PROCEDIMIENTOS Y PROGRAMAS"/>
          <xsd:enumeration value="POLÍTICAS"/>
          <xsd:enumeration value="PLANES"/>
        </xsd:restriction>
      </xsd:simpleType>
    </xsd:element>
    <xsd:element name="Publicado" ma:index="12" nillable="true" ma:displayName="Publicado" ma:default="1" ma:internalName="Publicado">
      <xsd:simpleType>
        <xsd:restriction base="dms:Boolean"/>
      </xsd:simpleType>
    </xsd:element>
    <xsd:element name="Fecha_x0020_de_x0020_Caducidad" ma:index="13" nillable="true" ma:displayName="Fecha de Caducidad" ma:format="DateOnly" ma:internalName="Fecha_x0020_de_x0020_Caducida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8C0D9F-D20F-478A-9280-141EEA51407B}">
  <ds:schemaRefs>
    <ds:schemaRef ds:uri="22ef4ef0-7d28-43e9-b597-d882ef352c37"/>
    <ds:schemaRef ds:uri="http://schemas.openxmlformats.org/package/2006/metadata/core-properties"/>
    <ds:schemaRef ds:uri="http://purl.org/dc/elements/1.1/"/>
    <ds:schemaRef ds:uri="http://purl.org/dc/dcmitype/"/>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0E4CA61-1EA1-4D98-B7CA-644CD7AAED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ef4ef0-7d28-43e9-b597-d882ef352c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8EE7A6-4D1A-4F2A-88D1-A119AB16AC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Hoja1</vt:lpstr>
      <vt:lpstr>seguimiento III Trimestre </vt:lpstr>
      <vt:lpstr>PLAN DE ACCIÓN 2020</vt:lpstr>
      <vt:lpstr>seguimiento II Trimestre 2020</vt:lpstr>
      <vt:lpstr>INSTRUCCIONES</vt:lpstr>
      <vt:lpstr>seguimiento I Trimestre</vt:lpstr>
      <vt:lpstr>Hoja2</vt:lpstr>
      <vt:lpstr>ALCALDÍA_DE_VILLAVICENCIO</vt:lpstr>
      <vt:lpstr>'seguimiento II Trimestre 2020'!Área_de_impresión</vt:lpstr>
      <vt:lpstr>'seguimiento III Trimestre '!Área_de_impresión</vt:lpstr>
      <vt:lpstr>CORPORACIÓN_CULTURAL_CORCUMVI</vt:lpstr>
      <vt:lpstr>EMPRESA_DE_ACUEDUCTO_Y_ALCANTARILLADO_EAAV</vt:lpstr>
      <vt:lpstr>INSTITUTO_DE_DEPORTE_Y_RECREACIÓN_IMDER</vt:lpstr>
      <vt:lpstr>INSTITUTO_DE_TURISMO</vt:lpstr>
      <vt:lpstr>'seguimiento II Trimestre 2020'!Títulos_a_imprimir</vt:lpstr>
      <vt:lpstr>VILLAVIVIENDA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2020-12-22T21:55:25Z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0x0101008E533E34EECE67429B2EDC0A26314208</vt:lpwstr>
  </property>
</Properties>
</file>